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mc:AlternateContent xmlns:mc="http://schemas.openxmlformats.org/markup-compatibility/2006">
    <mc:Choice Requires="x15">
      <x15ac:absPath xmlns:x15ac="http://schemas.microsoft.com/office/spreadsheetml/2010/11/ac" url="C:\Users\Korisnik\Desktop\FINANC. IZVJEŠĆA 2024\"/>
    </mc:Choice>
  </mc:AlternateContent>
  <xr:revisionPtr revIDLastSave="0" documentId="8_{F60C62D4-3E70-4D4F-A003-6A5AEB10022B}" xr6:coauthVersionLast="45" xr6:coauthVersionMax="45"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E308" i="9"/>
  <c r="B308" i="9" s="1"/>
  <c r="F307" i="9"/>
  <c r="H306" i="9"/>
  <c r="G306" i="9"/>
  <c r="E306" i="9" s="1"/>
  <c r="B306" i="9" s="1"/>
  <c r="F306" i="9"/>
  <c r="H305" i="9"/>
  <c r="E305" i="9" s="1"/>
  <c r="B305" i="9" s="1"/>
  <c r="G305" i="9"/>
  <c r="F305" i="9"/>
  <c r="H304" i="9"/>
  <c r="G304" i="9"/>
  <c r="E304" i="9" s="1"/>
  <c r="B304" i="9" s="1"/>
  <c r="F304" i="9"/>
  <c r="H303" i="9"/>
  <c r="G303" i="9"/>
  <c r="E303" i="9" s="1"/>
  <c r="B303" i="9" s="1"/>
  <c r="F303" i="9"/>
  <c r="H302" i="9"/>
  <c r="G302" i="9"/>
  <c r="F302" i="9"/>
  <c r="E302" i="9"/>
  <c r="B302" i="9" s="1"/>
  <c r="H301" i="9"/>
  <c r="G301" i="9"/>
  <c r="F301" i="9"/>
  <c r="E301" i="9"/>
  <c r="B301" i="9" s="1"/>
  <c r="H300" i="9"/>
  <c r="G300" i="9"/>
  <c r="E300" i="9" s="1"/>
  <c r="B300" i="9" s="1"/>
  <c r="F300" i="9"/>
  <c r="H299" i="9"/>
  <c r="G299" i="9"/>
  <c r="E299" i="9" s="1"/>
  <c r="B299" i="9" s="1"/>
  <c r="F299" i="9"/>
  <c r="H298" i="9"/>
  <c r="G298" i="9"/>
  <c r="F298" i="9"/>
  <c r="E298" i="9"/>
  <c r="B298" i="9" s="1"/>
  <c r="H297" i="9"/>
  <c r="G297" i="9"/>
  <c r="F297" i="9"/>
  <c r="E297" i="9"/>
  <c r="B297" i="9" s="1"/>
  <c r="H296" i="9"/>
  <c r="G296" i="9"/>
  <c r="E296" i="9" s="1"/>
  <c r="B296" i="9" s="1"/>
  <c r="F296" i="9"/>
  <c r="H295" i="9"/>
  <c r="G295" i="9"/>
  <c r="E295" i="9" s="1"/>
  <c r="B295" i="9" s="1"/>
  <c r="F295" i="9"/>
  <c r="H294" i="9"/>
  <c r="G294" i="9"/>
  <c r="F294" i="9"/>
  <c r="E294" i="9"/>
  <c r="B294" i="9" s="1"/>
  <c r="H293" i="9"/>
  <c r="G293" i="9"/>
  <c r="F293" i="9"/>
  <c r="E293" i="9"/>
  <c r="B293" i="9" s="1"/>
  <c r="H292" i="9"/>
  <c r="G292" i="9"/>
  <c r="E292" i="9" s="1"/>
  <c r="B292" i="9" s="1"/>
  <c r="F292" i="9"/>
  <c r="H291" i="9"/>
  <c r="G291" i="9"/>
  <c r="E291" i="9" s="1"/>
  <c r="B291" i="9" s="1"/>
  <c r="F291" i="9"/>
  <c r="F290" i="9"/>
  <c r="F289" i="9"/>
  <c r="H288" i="9"/>
  <c r="G288" i="9"/>
  <c r="E288" i="9" s="1"/>
  <c r="B288" i="9" s="1"/>
  <c r="F288" i="9"/>
  <c r="H287" i="9"/>
  <c r="G287" i="9"/>
  <c r="E287" i="9" s="1"/>
  <c r="B287" i="9" s="1"/>
  <c r="F287" i="9"/>
  <c r="H286" i="9"/>
  <c r="G286" i="9"/>
  <c r="F286" i="9"/>
  <c r="E286" i="9"/>
  <c r="B286" i="9" s="1"/>
  <c r="H285" i="9"/>
  <c r="E285" i="9" s="1"/>
  <c r="B285" i="9" s="1"/>
  <c r="G285" i="9"/>
  <c r="F285" i="9"/>
  <c r="F284" i="9"/>
  <c r="H283" i="9"/>
  <c r="G283" i="9"/>
  <c r="E283" i="9" s="1"/>
  <c r="B283" i="9" s="1"/>
  <c r="F283" i="9"/>
  <c r="H282" i="9"/>
  <c r="G282" i="9"/>
  <c r="E282" i="9" s="1"/>
  <c r="B282" i="9" s="1"/>
  <c r="F282" i="9"/>
  <c r="H281" i="9"/>
  <c r="G281" i="9"/>
  <c r="F281" i="9"/>
  <c r="E281" i="9"/>
  <c r="B281" i="9" s="1"/>
  <c r="F280" i="9"/>
  <c r="F279" i="9"/>
  <c r="F278" i="9"/>
  <c r="F277" i="9" s="1"/>
  <c r="F276" i="9"/>
  <c r="L275" i="9"/>
  <c r="H275" i="9"/>
  <c r="F275" i="9"/>
  <c r="F274" i="9"/>
  <c r="I273" i="9"/>
  <c r="H273" i="9"/>
  <c r="E273" i="9" s="1"/>
  <c r="F273" i="9"/>
  <c r="B273" i="9"/>
  <c r="E272" i="9"/>
  <c r="M271" i="9"/>
  <c r="L271" i="9"/>
  <c r="F271" i="9"/>
  <c r="E271" i="9"/>
  <c r="B271" i="9" s="1"/>
  <c r="M270" i="9"/>
  <c r="L270" i="9"/>
  <c r="F270" i="9" s="1"/>
  <c r="E270" i="9"/>
  <c r="M269" i="9"/>
  <c r="L269" i="9"/>
  <c r="F269" i="9" s="1"/>
  <c r="B269" i="9" s="1"/>
  <c r="E269" i="9"/>
  <c r="M268" i="9"/>
  <c r="L268" i="9"/>
  <c r="F268" i="9" s="1"/>
  <c r="B268" i="9" s="1"/>
  <c r="E268" i="9"/>
  <c r="M267" i="9"/>
  <c r="L267" i="9"/>
  <c r="F267" i="9"/>
  <c r="E267" i="9"/>
  <c r="B267" i="9" s="1"/>
  <c r="M266" i="9"/>
  <c r="L266" i="9"/>
  <c r="F266" i="9" s="1"/>
  <c r="E266" i="9"/>
  <c r="M265" i="9"/>
  <c r="L265" i="9"/>
  <c r="F265" i="9" s="1"/>
  <c r="B265" i="9" s="1"/>
  <c r="E265" i="9"/>
  <c r="M264" i="9"/>
  <c r="L264" i="9"/>
  <c r="E264" i="9"/>
  <c r="M263" i="9"/>
  <c r="L263" i="9"/>
  <c r="F263" i="9"/>
  <c r="E263" i="9"/>
  <c r="B263" i="9" s="1"/>
  <c r="M262" i="9"/>
  <c r="L262" i="9"/>
  <c r="F262" i="9" s="1"/>
  <c r="E262" i="9"/>
  <c r="M261" i="9"/>
  <c r="L261" i="9"/>
  <c r="F261" i="9" s="1"/>
  <c r="B261" i="9" s="1"/>
  <c r="E261" i="9"/>
  <c r="M260" i="9"/>
  <c r="L260" i="9"/>
  <c r="F260" i="9" s="1"/>
  <c r="B260" i="9" s="1"/>
  <c r="E260" i="9"/>
  <c r="M259" i="9"/>
  <c r="L259" i="9"/>
  <c r="F259" i="9"/>
  <c r="E259" i="9"/>
  <c r="B259" i="9" s="1"/>
  <c r="M258" i="9"/>
  <c r="L258" i="9"/>
  <c r="F258" i="9" s="1"/>
  <c r="E258" i="9"/>
  <c r="M257" i="9"/>
  <c r="L257" i="9"/>
  <c r="F257" i="9" s="1"/>
  <c r="B257" i="9" s="1"/>
  <c r="E257" i="9"/>
  <c r="M256" i="9"/>
  <c r="L256" i="9"/>
  <c r="F256" i="9" s="1"/>
  <c r="B256" i="9" s="1"/>
  <c r="E256" i="9"/>
  <c r="M255" i="9"/>
  <c r="L255" i="9"/>
  <c r="F255" i="9"/>
  <c r="E255" i="9"/>
  <c r="B255" i="9" s="1"/>
  <c r="M254" i="9"/>
  <c r="L254" i="9"/>
  <c r="F254" i="9" s="1"/>
  <c r="E254" i="9"/>
  <c r="M253" i="9"/>
  <c r="L253" i="9"/>
  <c r="F253" i="9" s="1"/>
  <c r="B253" i="9" s="1"/>
  <c r="E253" i="9"/>
  <c r="M252" i="9"/>
  <c r="L252" i="9"/>
  <c r="F252" i="9" s="1"/>
  <c r="B252" i="9" s="1"/>
  <c r="E252" i="9"/>
  <c r="M251" i="9"/>
  <c r="L251" i="9"/>
  <c r="F251" i="9"/>
  <c r="E251" i="9"/>
  <c r="B251" i="9" s="1"/>
  <c r="M250" i="9"/>
  <c r="L250" i="9"/>
  <c r="F250" i="9" s="1"/>
  <c r="E250" i="9"/>
  <c r="M249" i="9"/>
  <c r="L249" i="9"/>
  <c r="F249" i="9" s="1"/>
  <c r="B249" i="9" s="1"/>
  <c r="E249" i="9"/>
  <c r="M248" i="9"/>
  <c r="L248" i="9"/>
  <c r="F248" i="9" s="1"/>
  <c r="B248" i="9" s="1"/>
  <c r="E248" i="9"/>
  <c r="M247" i="9"/>
  <c r="L247" i="9"/>
  <c r="F247" i="9"/>
  <c r="E247" i="9"/>
  <c r="B247" i="9" s="1"/>
  <c r="M246" i="9"/>
  <c r="L246" i="9"/>
  <c r="F246" i="9" s="1"/>
  <c r="E246" i="9"/>
  <c r="M245" i="9"/>
  <c r="L245" i="9"/>
  <c r="F245" i="9" s="1"/>
  <c r="B245" i="9" s="1"/>
  <c r="E245" i="9"/>
  <c r="M244" i="9"/>
  <c r="L244" i="9"/>
  <c r="F244" i="9" s="1"/>
  <c r="B244" i="9" s="1"/>
  <c r="E244" i="9"/>
  <c r="M243" i="9"/>
  <c r="L243" i="9"/>
  <c r="F243" i="9"/>
  <c r="E243" i="9"/>
  <c r="B243" i="9" s="1"/>
  <c r="M242" i="9"/>
  <c r="L242" i="9"/>
  <c r="F242" i="9" s="1"/>
  <c r="E242" i="9"/>
  <c r="M241" i="9"/>
  <c r="L241" i="9"/>
  <c r="F241" i="9" s="1"/>
  <c r="B241" i="9" s="1"/>
  <c r="E241" i="9"/>
  <c r="M240" i="9"/>
  <c r="L240" i="9"/>
  <c r="F240" i="9" s="1"/>
  <c r="B240" i="9" s="1"/>
  <c r="E240" i="9"/>
  <c r="M239" i="9"/>
  <c r="L239" i="9"/>
  <c r="F239" i="9"/>
  <c r="E239" i="9"/>
  <c r="B239" i="9" s="1"/>
  <c r="M238" i="9"/>
  <c r="L238" i="9"/>
  <c r="F238" i="9" s="1"/>
  <c r="E238" i="9"/>
  <c r="M237" i="9"/>
  <c r="L237" i="9"/>
  <c r="F237" i="9" s="1"/>
  <c r="B237" i="9" s="1"/>
  <c r="E237" i="9"/>
  <c r="M236" i="9"/>
  <c r="F236" i="9" s="1"/>
  <c r="B236" i="9" s="1"/>
  <c r="L236" i="9"/>
  <c r="E236" i="9"/>
  <c r="M235" i="9"/>
  <c r="L235" i="9"/>
  <c r="F235" i="9"/>
  <c r="E235" i="9"/>
  <c r="B235" i="9" s="1"/>
  <c r="M234" i="9"/>
  <c r="L234" i="9"/>
  <c r="F234" i="9" s="1"/>
  <c r="B234" i="9" s="1"/>
  <c r="E234" i="9"/>
  <c r="M233" i="9"/>
  <c r="L233" i="9"/>
  <c r="F233" i="9" s="1"/>
  <c r="B233" i="9" s="1"/>
  <c r="E233" i="9"/>
  <c r="M232" i="9"/>
  <c r="F232" i="9" s="1"/>
  <c r="B232" i="9" s="1"/>
  <c r="L232" i="9"/>
  <c r="E232" i="9"/>
  <c r="M231" i="9"/>
  <c r="L231" i="9"/>
  <c r="F231" i="9"/>
  <c r="E231" i="9"/>
  <c r="B231" i="9" s="1"/>
  <c r="M230" i="9"/>
  <c r="L230" i="9"/>
  <c r="F230" i="9" s="1"/>
  <c r="B230" i="9" s="1"/>
  <c r="E230" i="9"/>
  <c r="M229" i="9"/>
  <c r="L229" i="9"/>
  <c r="F229" i="9" s="1"/>
  <c r="B229" i="9" s="1"/>
  <c r="E229" i="9"/>
  <c r="M228" i="9"/>
  <c r="F228" i="9" s="1"/>
  <c r="B228" i="9" s="1"/>
  <c r="L228" i="9"/>
  <c r="E228" i="9"/>
  <c r="M227" i="9"/>
  <c r="L227" i="9"/>
  <c r="F227" i="9"/>
  <c r="E227" i="9"/>
  <c r="B227" i="9" s="1"/>
  <c r="M226" i="9"/>
  <c r="L226" i="9"/>
  <c r="F226" i="9" s="1"/>
  <c r="B226" i="9" s="1"/>
  <c r="E226" i="9"/>
  <c r="M225" i="9"/>
  <c r="L225" i="9"/>
  <c r="F225" i="9" s="1"/>
  <c r="B225" i="9" s="1"/>
  <c r="E225" i="9"/>
  <c r="M224" i="9"/>
  <c r="F224" i="9" s="1"/>
  <c r="B224" i="9" s="1"/>
  <c r="L224" i="9"/>
  <c r="E224" i="9"/>
  <c r="M223" i="9"/>
  <c r="L223" i="9"/>
  <c r="F223" i="9"/>
  <c r="E223" i="9"/>
  <c r="B223" i="9" s="1"/>
  <c r="M222" i="9"/>
  <c r="L222" i="9"/>
  <c r="F222" i="9" s="1"/>
  <c r="E222" i="9"/>
  <c r="M221" i="9"/>
  <c r="L221" i="9"/>
  <c r="F221" i="9" s="1"/>
  <c r="B221" i="9" s="1"/>
  <c r="E221" i="9"/>
  <c r="M220" i="9"/>
  <c r="L220" i="9"/>
  <c r="F220" i="9" s="1"/>
  <c r="B220" i="9" s="1"/>
  <c r="E220" i="9"/>
  <c r="M219" i="9"/>
  <c r="L219" i="9"/>
  <c r="F219" i="9"/>
  <c r="E219" i="9"/>
  <c r="B219" i="9" s="1"/>
  <c r="M218" i="9"/>
  <c r="L218" i="9"/>
  <c r="F218" i="9" s="1"/>
  <c r="E218" i="9"/>
  <c r="M217" i="9"/>
  <c r="L217" i="9"/>
  <c r="F217" i="9" s="1"/>
  <c r="B217" i="9" s="1"/>
  <c r="E217" i="9"/>
  <c r="M216" i="9"/>
  <c r="L216" i="9"/>
  <c r="F216" i="9" s="1"/>
  <c r="B216" i="9" s="1"/>
  <c r="E216" i="9"/>
  <c r="M215" i="9"/>
  <c r="L215" i="9"/>
  <c r="F215" i="9"/>
  <c r="E215" i="9"/>
  <c r="B215" i="9" s="1"/>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F143" i="9"/>
  <c r="H142" i="9"/>
  <c r="G142" i="9"/>
  <c r="F142" i="9"/>
  <c r="E142" i="9"/>
  <c r="H141" i="9"/>
  <c r="G141" i="9"/>
  <c r="E141" i="9" s="1"/>
  <c r="F141" i="9"/>
  <c r="H140" i="9"/>
  <c r="G140" i="9"/>
  <c r="E140" i="9" s="1"/>
  <c r="F140" i="9"/>
  <c r="B140" i="9"/>
  <c r="H139" i="9"/>
  <c r="G139" i="9"/>
  <c r="F139" i="9"/>
  <c r="E139" i="9"/>
  <c r="B139" i="9" s="1"/>
  <c r="H138" i="9"/>
  <c r="G138" i="9"/>
  <c r="F138" i="9"/>
  <c r="E138" i="9"/>
  <c r="H137" i="9"/>
  <c r="G137" i="9"/>
  <c r="E137" i="9" s="1"/>
  <c r="F137" i="9"/>
  <c r="H136" i="9"/>
  <c r="G136" i="9"/>
  <c r="E136" i="9" s="1"/>
  <c r="F136" i="9"/>
  <c r="B136" i="9"/>
  <c r="H135" i="9"/>
  <c r="G135" i="9"/>
  <c r="F135" i="9"/>
  <c r="E135" i="9"/>
  <c r="B135" i="9" s="1"/>
  <c r="H134" i="9"/>
  <c r="G134" i="9"/>
  <c r="F134" i="9"/>
  <c r="E134" i="9"/>
  <c r="H133" i="9"/>
  <c r="G133" i="9"/>
  <c r="E133" i="9" s="1"/>
  <c r="F133" i="9"/>
  <c r="H132" i="9"/>
  <c r="G132" i="9"/>
  <c r="F132" i="9"/>
  <c r="E132" i="9"/>
  <c r="B132" i="9" s="1"/>
  <c r="H131" i="9"/>
  <c r="E131" i="9" s="1"/>
  <c r="B131" i="9" s="1"/>
  <c r="G131" i="9"/>
  <c r="F131" i="9"/>
  <c r="H130" i="9"/>
  <c r="G130" i="9"/>
  <c r="E130" i="9" s="1"/>
  <c r="B130" i="9" s="1"/>
  <c r="F130" i="9"/>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F125" i="9"/>
  <c r="B125" i="9"/>
  <c r="H124" i="9"/>
  <c r="G124" i="9"/>
  <c r="F124" i="9"/>
  <c r="E124" i="9"/>
  <c r="B124" i="9" s="1"/>
  <c r="H123" i="9"/>
  <c r="E123" i="9" s="1"/>
  <c r="B123" i="9" s="1"/>
  <c r="G123" i="9"/>
  <c r="F123" i="9"/>
  <c r="H122" i="9"/>
  <c r="G122" i="9"/>
  <c r="E122" i="9" s="1"/>
  <c r="B122" i="9" s="1"/>
  <c r="F122" i="9"/>
  <c r="H121" i="9"/>
  <c r="G121" i="9"/>
  <c r="E121" i="9" s="1"/>
  <c r="B121" i="9" s="1"/>
  <c r="F121" i="9"/>
  <c r="H120" i="9"/>
  <c r="G120" i="9"/>
  <c r="E120" i="9" s="1"/>
  <c r="B120" i="9" s="1"/>
  <c r="F120" i="9"/>
  <c r="H119" i="9"/>
  <c r="E119" i="9" s="1"/>
  <c r="B119" i="9" s="1"/>
  <c r="G119" i="9"/>
  <c r="F119" i="9"/>
  <c r="H118" i="9"/>
  <c r="G118" i="9"/>
  <c r="F118" i="9"/>
  <c r="E118" i="9"/>
  <c r="B118" i="9" s="1"/>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F84" i="9"/>
  <c r="H83" i="9"/>
  <c r="G83" i="9"/>
  <c r="E83" i="9" s="1"/>
  <c r="B83" i="9" s="1"/>
  <c r="F83" i="9"/>
  <c r="H82" i="9"/>
  <c r="E82" i="9" s="1"/>
  <c r="B82" i="9" s="1"/>
  <c r="G82" i="9"/>
  <c r="F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F76" i="9"/>
  <c r="H75" i="9"/>
  <c r="G75" i="9"/>
  <c r="E75" i="9" s="1"/>
  <c r="B75" i="9" s="1"/>
  <c r="F75" i="9"/>
  <c r="H74" i="9"/>
  <c r="E74" i="9" s="1"/>
  <c r="B74" i="9" s="1"/>
  <c r="G74" i="9"/>
  <c r="F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F68" i="9"/>
  <c r="H67" i="9"/>
  <c r="G67" i="9"/>
  <c r="E67" i="9" s="1"/>
  <c r="B67" i="9" s="1"/>
  <c r="F67" i="9"/>
  <c r="H66" i="9"/>
  <c r="E66" i="9" s="1"/>
  <c r="B66" i="9" s="1"/>
  <c r="G66" i="9"/>
  <c r="F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F60" i="9"/>
  <c r="H59" i="9"/>
  <c r="G59" i="9"/>
  <c r="E59" i="9" s="1"/>
  <c r="B59" i="9" s="1"/>
  <c r="F59" i="9"/>
  <c r="H58" i="9"/>
  <c r="E58" i="9" s="1"/>
  <c r="B58" i="9" s="1"/>
  <c r="G58" i="9"/>
  <c r="F58" i="9"/>
  <c r="H57" i="9"/>
  <c r="G57" i="9"/>
  <c r="F57" i="9"/>
  <c r="E57" i="9"/>
  <c r="B57" i="9" s="1"/>
  <c r="H56" i="9"/>
  <c r="G56" i="9"/>
  <c r="E56" i="9" s="1"/>
  <c r="F56" i="9"/>
  <c r="H55" i="9"/>
  <c r="G55" i="9"/>
  <c r="E55" i="9" s="1"/>
  <c r="B55" i="9" s="1"/>
  <c r="F55" i="9"/>
  <c r="H54" i="9"/>
  <c r="E54" i="9" s="1"/>
  <c r="B54" i="9" s="1"/>
  <c r="G54" i="9"/>
  <c r="F54" i="9"/>
  <c r="H53" i="9"/>
  <c r="G53" i="9"/>
  <c r="F53" i="9"/>
  <c r="E53" i="9"/>
  <c r="B53" i="9" s="1"/>
  <c r="H52" i="9"/>
  <c r="G52" i="9"/>
  <c r="E52" i="9" s="1"/>
  <c r="F52" i="9"/>
  <c r="H51" i="9"/>
  <c r="G51" i="9"/>
  <c r="E51" i="9" s="1"/>
  <c r="B51" i="9" s="1"/>
  <c r="F51" i="9"/>
  <c r="H50" i="9"/>
  <c r="E50" i="9" s="1"/>
  <c r="B50" i="9" s="1"/>
  <c r="G50" i="9"/>
  <c r="F50" i="9"/>
  <c r="H49" i="9"/>
  <c r="G49" i="9"/>
  <c r="F49" i="9"/>
  <c r="E49" i="9"/>
  <c r="B49" i="9" s="1"/>
  <c r="H48" i="9"/>
  <c r="G48" i="9"/>
  <c r="E48" i="9" s="1"/>
  <c r="F48" i="9"/>
  <c r="H47" i="9"/>
  <c r="G47" i="9"/>
  <c r="E47" i="9" s="1"/>
  <c r="B47" i="9" s="1"/>
  <c r="F47" i="9"/>
  <c r="H46" i="9"/>
  <c r="E46" i="9" s="1"/>
  <c r="B46" i="9" s="1"/>
  <c r="G46" i="9"/>
  <c r="F46" i="9"/>
  <c r="H45" i="9"/>
  <c r="G45" i="9"/>
  <c r="F45" i="9"/>
  <c r="E45" i="9"/>
  <c r="B45" i="9" s="1"/>
  <c r="H44" i="9"/>
  <c r="G44" i="9"/>
  <c r="E44" i="9" s="1"/>
  <c r="F44" i="9"/>
  <c r="H43" i="9"/>
  <c r="G43" i="9"/>
  <c r="E43" i="9" s="1"/>
  <c r="B43" i="9" s="1"/>
  <c r="F43" i="9"/>
  <c r="H42" i="9"/>
  <c r="E42" i="9" s="1"/>
  <c r="B42" i="9" s="1"/>
  <c r="G42" i="9"/>
  <c r="F42" i="9"/>
  <c r="H41" i="9"/>
  <c r="G41" i="9"/>
  <c r="F41" i="9"/>
  <c r="E41" i="9"/>
  <c r="B41" i="9" s="1"/>
  <c r="H40" i="9"/>
  <c r="G40" i="9"/>
  <c r="E40" i="9" s="1"/>
  <c r="F40" i="9"/>
  <c r="H39" i="9"/>
  <c r="G39" i="9"/>
  <c r="E39" i="9" s="1"/>
  <c r="B39" i="9" s="1"/>
  <c r="F39" i="9"/>
  <c r="H38" i="9"/>
  <c r="E38" i="9" s="1"/>
  <c r="B38" i="9" s="1"/>
  <c r="G38" i="9"/>
  <c r="F38" i="9"/>
  <c r="H37" i="9"/>
  <c r="G37" i="9"/>
  <c r="F37" i="9"/>
  <c r="E37" i="9"/>
  <c r="B37" i="9" s="1"/>
  <c r="H36" i="9"/>
  <c r="G36" i="9"/>
  <c r="E36" i="9" s="1"/>
  <c r="F36" i="9"/>
  <c r="H35" i="9"/>
  <c r="G35" i="9"/>
  <c r="E35" i="9" s="1"/>
  <c r="B35" i="9" s="1"/>
  <c r="F35" i="9"/>
  <c r="H34" i="9"/>
  <c r="E34" i="9" s="1"/>
  <c r="B34" i="9" s="1"/>
  <c r="G34" i="9"/>
  <c r="F34" i="9"/>
  <c r="H33" i="9"/>
  <c r="G33" i="9"/>
  <c r="F33" i="9"/>
  <c r="E33" i="9"/>
  <c r="B33" i="9" s="1"/>
  <c r="H32" i="9"/>
  <c r="G32" i="9"/>
  <c r="E32" i="9" s="1"/>
  <c r="F32" i="9"/>
  <c r="H31" i="9"/>
  <c r="G31" i="9"/>
  <c r="E31" i="9" s="1"/>
  <c r="B31" i="9" s="1"/>
  <c r="F31" i="9"/>
  <c r="H30" i="9"/>
  <c r="E30" i="9" s="1"/>
  <c r="B30" i="9" s="1"/>
  <c r="G30" i="9"/>
  <c r="F30" i="9"/>
  <c r="H29" i="9"/>
  <c r="G29" i="9"/>
  <c r="F29" i="9"/>
  <c r="E29" i="9"/>
  <c r="B29" i="9" s="1"/>
  <c r="H28" i="9"/>
  <c r="G28" i="9"/>
  <c r="E28" i="9" s="1"/>
  <c r="F28" i="9"/>
  <c r="H27" i="9"/>
  <c r="G27" i="9"/>
  <c r="E27" i="9" s="1"/>
  <c r="B27" i="9" s="1"/>
  <c r="F27" i="9"/>
  <c r="H26" i="9"/>
  <c r="E26" i="9" s="1"/>
  <c r="B26" i="9" s="1"/>
  <c r="G26" i="9"/>
  <c r="F26" i="9"/>
  <c r="H25" i="9"/>
  <c r="G25" i="9"/>
  <c r="F25" i="9"/>
  <c r="E25" i="9"/>
  <c r="B25" i="9" s="1"/>
  <c r="H24" i="9"/>
  <c r="G24" i="9"/>
  <c r="E24" i="9" s="1"/>
  <c r="F24" i="9"/>
  <c r="H23" i="9"/>
  <c r="G23" i="9"/>
  <c r="E23" i="9" s="1"/>
  <c r="B23" i="9" s="1"/>
  <c r="F23" i="9"/>
  <c r="H22" i="9"/>
  <c r="E22" i="9" s="1"/>
  <c r="B22" i="9" s="1"/>
  <c r="G22" i="9"/>
  <c r="F22" i="9"/>
  <c r="F21" i="9"/>
  <c r="F4" i="9"/>
  <c r="O3" i="9"/>
  <c r="G275" i="9" s="1"/>
  <c r="E275" i="9" s="1"/>
  <c r="B275" i="9" s="1"/>
  <c r="I3" i="9"/>
  <c r="H3" i="9"/>
  <c r="G3" i="9"/>
  <c r="D101" i="8"/>
  <c r="D95" i="8"/>
  <c r="C1570" i="1" s="1"/>
  <c r="D90" i="8"/>
  <c r="D85" i="8"/>
  <c r="D80" i="8"/>
  <c r="D75" i="8"/>
  <c r="C1550" i="1" s="1"/>
  <c r="D70" i="8"/>
  <c r="D65" i="8"/>
  <c r="D60" i="8"/>
  <c r="D55" i="8"/>
  <c r="D50" i="8"/>
  <c r="D44" i="8"/>
  <c r="D36" i="8"/>
  <c r="D26" i="8"/>
  <c r="D18" i="8"/>
  <c r="D8" i="8"/>
  <c r="D6" i="8" s="1"/>
  <c r="E44" i="7"/>
  <c r="D44" i="7"/>
  <c r="E39" i="7"/>
  <c r="E38" i="7" s="1"/>
  <c r="I31" i="3" s="1"/>
  <c r="D39" i="7"/>
  <c r="D38" i="7" s="1"/>
  <c r="E30" i="7"/>
  <c r="D30" i="7"/>
  <c r="E23" i="7"/>
  <c r="D23" i="7"/>
  <c r="E22" i="7"/>
  <c r="I30" i="3" s="1"/>
  <c r="D22" i="7"/>
  <c r="E14" i="7"/>
  <c r="D14" i="7"/>
  <c r="E7" i="7"/>
  <c r="E6" i="7" s="1"/>
  <c r="E5" i="7" s="1"/>
  <c r="I29" i="3" s="1"/>
  <c r="D7" i="7"/>
  <c r="D6" i="7" s="1"/>
  <c r="D5" i="7" s="1"/>
  <c r="F140" i="6"/>
  <c r="F139" i="6"/>
  <c r="F138" i="6"/>
  <c r="F137" i="6"/>
  <c r="F136" i="6"/>
  <c r="F135" i="6"/>
  <c r="F134" i="6"/>
  <c r="F133" i="6"/>
  <c r="F132" i="6"/>
  <c r="F131" i="6"/>
  <c r="E130" i="6"/>
  <c r="E129" i="6" s="1"/>
  <c r="D130" i="6"/>
  <c r="F128" i="6"/>
  <c r="F127" i="6"/>
  <c r="F126" i="6"/>
  <c r="F125" i="6"/>
  <c r="F124" i="6"/>
  <c r="F123" i="6"/>
  <c r="E122" i="6"/>
  <c r="D1416" i="1" s="1"/>
  <c r="D122" i="6"/>
  <c r="F122" i="6" s="1"/>
  <c r="F121" i="6"/>
  <c r="F120" i="6"/>
  <c r="F119" i="6"/>
  <c r="F118" i="6"/>
  <c r="E118" i="6"/>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c r="E258" i="5"/>
  <c r="F257" i="5"/>
  <c r="F256" i="5"/>
  <c r="F255" i="5"/>
  <c r="F254" i="5"/>
  <c r="F253" i="5"/>
  <c r="F252" i="5"/>
  <c r="F251" i="5"/>
  <c r="E250" i="5"/>
  <c r="D250" i="5"/>
  <c r="F250" i="5" s="1"/>
  <c r="F249" i="5"/>
  <c r="F248" i="5"/>
  <c r="F247" i="5"/>
  <c r="F246" i="5"/>
  <c r="E246" i="5"/>
  <c r="D246" i="5"/>
  <c r="E245" i="5"/>
  <c r="E237" i="5" s="1"/>
  <c r="I23" i="3" s="1"/>
  <c r="D245" i="5"/>
  <c r="F245" i="5" s="1"/>
  <c r="F244" i="5"/>
  <c r="F243" i="5"/>
  <c r="F242" i="5"/>
  <c r="E242" i="5"/>
  <c r="D242" i="5"/>
  <c r="F241" i="5"/>
  <c r="F240" i="5"/>
  <c r="F239" i="5"/>
  <c r="E239" i="5"/>
  <c r="D239" i="5"/>
  <c r="D238" i="5" s="1"/>
  <c r="F238" i="5"/>
  <c r="E238" i="5"/>
  <c r="D237" i="5"/>
  <c r="F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F198" i="5"/>
  <c r="E198" i="5"/>
  <c r="E190" i="5" s="1"/>
  <c r="D198" i="5"/>
  <c r="F197" i="5"/>
  <c r="F196" i="5"/>
  <c r="F195" i="5"/>
  <c r="F194" i="5"/>
  <c r="F193" i="5"/>
  <c r="F192" i="5"/>
  <c r="F191" i="5"/>
  <c r="E191" i="5"/>
  <c r="D191" i="5"/>
  <c r="D190" i="5" s="1"/>
  <c r="G309" i="9" s="1"/>
  <c r="F189" i="5"/>
  <c r="F188" i="5"/>
  <c r="F187" i="5"/>
  <c r="F186" i="5"/>
  <c r="F185" i="5"/>
  <c r="F184" i="5"/>
  <c r="F183" i="5"/>
  <c r="F182" i="5"/>
  <c r="F181" i="5"/>
  <c r="F180" i="5"/>
  <c r="E180" i="5"/>
  <c r="E177" i="5" s="1"/>
  <c r="H307" i="9"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D146" i="5"/>
  <c r="F146" i="5" s="1"/>
  <c r="F145" i="5"/>
  <c r="F144" i="5"/>
  <c r="F143" i="5"/>
  <c r="F142" i="5"/>
  <c r="E142" i="5"/>
  <c r="D142" i="5"/>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E118" i="5" s="1"/>
  <c r="D119" i="5"/>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F86" i="5"/>
  <c r="F85" i="5"/>
  <c r="F84" i="5"/>
  <c r="F83" i="5"/>
  <c r="F82" i="5"/>
  <c r="F81" i="5"/>
  <c r="F80" i="5"/>
  <c r="E79" i="5"/>
  <c r="E78" i="5" s="1"/>
  <c r="D79" i="5"/>
  <c r="F79" i="5" s="1"/>
  <c r="F77" i="5"/>
  <c r="F76" i="5"/>
  <c r="F75" i="5"/>
  <c r="F74" i="5"/>
  <c r="F73" i="5"/>
  <c r="F72" i="5"/>
  <c r="F71" i="5"/>
  <c r="E70" i="5"/>
  <c r="D70" i="5"/>
  <c r="F70" i="5" s="1"/>
  <c r="E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E625" i="4" s="1"/>
  <c r="D632" i="4"/>
  <c r="F631" i="4"/>
  <c r="F630" i="4"/>
  <c r="F629" i="4"/>
  <c r="E629" i="4"/>
  <c r="D629" i="4"/>
  <c r="F628" i="4"/>
  <c r="F627" i="4"/>
  <c r="E626" i="4"/>
  <c r="D626" i="4"/>
  <c r="D625" i="4" s="1"/>
  <c r="F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4" i="4"/>
  <c r="E603" i="4"/>
  <c r="H143" i="9" s="1"/>
  <c r="D603" i="4"/>
  <c r="F602" i="4"/>
  <c r="F601" i="4"/>
  <c r="F600" i="4"/>
  <c r="F599" i="4"/>
  <c r="E599" i="4"/>
  <c r="D599" i="4"/>
  <c r="F598" i="4"/>
  <c r="F597" i="4"/>
  <c r="F596" i="4"/>
  <c r="F595" i="4"/>
  <c r="F594" i="4"/>
  <c r="E594" i="4"/>
  <c r="E593" i="4" s="1"/>
  <c r="D594" i="4"/>
  <c r="F592" i="4"/>
  <c r="F591" i="4"/>
  <c r="E590" i="4"/>
  <c r="D590" i="4"/>
  <c r="F590" i="4" s="1"/>
  <c r="F589" i="4"/>
  <c r="F588" i="4"/>
  <c r="F587" i="4"/>
  <c r="E587" i="4"/>
  <c r="D587" i="4"/>
  <c r="F586" i="4"/>
  <c r="F585" i="4"/>
  <c r="E585" i="4"/>
  <c r="D585" i="4"/>
  <c r="F584" i="4"/>
  <c r="F583" i="4"/>
  <c r="F582" i="4"/>
  <c r="E581" i="4"/>
  <c r="D581" i="4"/>
  <c r="F581" i="4" s="1"/>
  <c r="D580" i="4"/>
  <c r="F580" i="4" s="1"/>
  <c r="F579" i="4"/>
  <c r="F578" i="4"/>
  <c r="E577" i="4"/>
  <c r="D577" i="4"/>
  <c r="F577" i="4" s="1"/>
  <c r="F576" i="4"/>
  <c r="F575" i="4"/>
  <c r="F574" i="4"/>
  <c r="E574" i="4"/>
  <c r="E567" i="4" s="1"/>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E529" i="4"/>
  <c r="F527" i="4"/>
  <c r="F526" i="4"/>
  <c r="E525" i="4"/>
  <c r="D525" i="4"/>
  <c r="F525" i="4" s="1"/>
  <c r="F524" i="4"/>
  <c r="F523" i="4"/>
  <c r="E522" i="4"/>
  <c r="D522" i="4"/>
  <c r="F522" i="4" s="1"/>
  <c r="F521" i="4"/>
  <c r="F520" i="4"/>
  <c r="F519" i="4"/>
  <c r="E519" i="4"/>
  <c r="D519" i="4"/>
  <c r="F518" i="4"/>
  <c r="F517" i="4"/>
  <c r="F516" i="4"/>
  <c r="E516" i="4"/>
  <c r="D516" i="4"/>
  <c r="E515" i="4"/>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F422" i="4"/>
  <c r="E422" i="4"/>
  <c r="D422" i="4"/>
  <c r="E421" i="4"/>
  <c r="E418" i="4"/>
  <c r="D418" i="4"/>
  <c r="E417" i="4"/>
  <c r="D417" i="4"/>
  <c r="D643" i="4" s="1"/>
  <c r="F643" i="4" s="1"/>
  <c r="F416" i="4"/>
  <c r="E416" i="4"/>
  <c r="E644" i="4" s="1"/>
  <c r="D416" i="4"/>
  <c r="F411" i="4"/>
  <c r="F410" i="4"/>
  <c r="F409" i="4"/>
  <c r="F406" i="4"/>
  <c r="F405" i="4"/>
  <c r="F404" i="4"/>
  <c r="F403" i="4"/>
  <c r="F402" i="4"/>
  <c r="E402" i="4"/>
  <c r="D402" i="4"/>
  <c r="F401" i="4"/>
  <c r="F400" i="4"/>
  <c r="E400" i="4"/>
  <c r="D400" i="4"/>
  <c r="F399" i="4"/>
  <c r="F398" i="4"/>
  <c r="E397" i="4"/>
  <c r="D397" i="4"/>
  <c r="D396" i="4" s="1"/>
  <c r="F396" i="4"/>
  <c r="E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F369" i="4"/>
  <c r="E369" i="4"/>
  <c r="D369" i="4"/>
  <c r="F368" i="4"/>
  <c r="F367" i="4"/>
  <c r="F366" i="4"/>
  <c r="F365" i="4"/>
  <c r="E364" i="4"/>
  <c r="F364" i="4" s="1"/>
  <c r="D364" i="4"/>
  <c r="F362" i="4"/>
  <c r="F361" i="4"/>
  <c r="F360" i="4"/>
  <c r="F359" i="4"/>
  <c r="F358" i="4"/>
  <c r="F357" i="4"/>
  <c r="F356" i="4"/>
  <c r="E356" i="4"/>
  <c r="D356" i="4"/>
  <c r="F355" i="4"/>
  <c r="F354" i="4"/>
  <c r="F353" i="4"/>
  <c r="E352" i="4"/>
  <c r="E351" i="4" s="1"/>
  <c r="D352" i="4"/>
  <c r="F352" i="4" s="1"/>
  <c r="D351" i="4"/>
  <c r="F349" i="4"/>
  <c r="F348" i="4"/>
  <c r="E348" i="4"/>
  <c r="D348" i="4"/>
  <c r="F347" i="4"/>
  <c r="F346" i="4"/>
  <c r="F345" i="4"/>
  <c r="E345" i="4"/>
  <c r="D345" i="4"/>
  <c r="D344" i="4" s="1"/>
  <c r="F344" i="4"/>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E311" i="4" s="1"/>
  <c r="E298" i="4" s="1"/>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E224" i="4" s="1"/>
  <c r="D225" i="4"/>
  <c r="F223" i="4"/>
  <c r="F222" i="4"/>
  <c r="F221" i="4"/>
  <c r="F220" i="4"/>
  <c r="E219" i="4"/>
  <c r="D219" i="4"/>
  <c r="F219" i="4" s="1"/>
  <c r="F218" i="4"/>
  <c r="F217" i="4"/>
  <c r="E216" i="4"/>
  <c r="D216" i="4"/>
  <c r="F216" i="4" s="1"/>
  <c r="E215" i="4"/>
  <c r="D215" i="4"/>
  <c r="F214" i="4"/>
  <c r="F213" i="4"/>
  <c r="F212" i="4"/>
  <c r="F211" i="4"/>
  <c r="E210" i="4"/>
  <c r="D210" i="4"/>
  <c r="F210" i="4" s="1"/>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4" i="4" s="1"/>
  <c r="F162" i="4"/>
  <c r="F161" i="4"/>
  <c r="F160" i="4"/>
  <c r="E159" i="4"/>
  <c r="D159" i="4"/>
  <c r="F158" i="4"/>
  <c r="F157" i="4"/>
  <c r="F156" i="4"/>
  <c r="F155" i="4"/>
  <c r="F154" i="4"/>
  <c r="E153" i="4"/>
  <c r="E152" i="4" s="1"/>
  <c r="D153" i="4"/>
  <c r="F150" i="4"/>
  <c r="F149" i="4"/>
  <c r="F148" i="4"/>
  <c r="F147" i="4"/>
  <c r="F146" i="4"/>
  <c r="F145" i="4"/>
  <c r="F144" i="4"/>
  <c r="F143" i="4"/>
  <c r="F142" i="4"/>
  <c r="F141" i="4"/>
  <c r="E140" i="4"/>
  <c r="D140" i="4"/>
  <c r="E139" i="4"/>
  <c r="F138" i="4"/>
  <c r="F137" i="4"/>
  <c r="F136" i="4"/>
  <c r="F135" i="4"/>
  <c r="E134" i="4"/>
  <c r="E133" i="4" s="1"/>
  <c r="D134" i="4"/>
  <c r="F134" i="4" s="1"/>
  <c r="F132" i="4"/>
  <c r="F131" i="4"/>
  <c r="F130" i="4"/>
  <c r="F129" i="4"/>
  <c r="F128" i="4"/>
  <c r="E128" i="4"/>
  <c r="D128" i="4"/>
  <c r="F127" i="4"/>
  <c r="F126" i="4"/>
  <c r="E125" i="4"/>
  <c r="E124" i="4" s="1"/>
  <c r="D125" i="4"/>
  <c r="F125" i="4" s="1"/>
  <c r="D124" i="4"/>
  <c r="F124" i="4" s="1"/>
  <c r="F123" i="4"/>
  <c r="F122" i="4"/>
  <c r="F121" i="4"/>
  <c r="F120" i="4"/>
  <c r="E120" i="4"/>
  <c r="D120" i="4"/>
  <c r="F119" i="4"/>
  <c r="F118" i="4"/>
  <c r="F117" i="4"/>
  <c r="F116" i="4"/>
  <c r="F115" i="4"/>
  <c r="F114" i="4"/>
  <c r="F113" i="4"/>
  <c r="E112" i="4"/>
  <c r="D112" i="4"/>
  <c r="F111" i="4"/>
  <c r="F110" i="4"/>
  <c r="F109" i="4"/>
  <c r="F108" i="4"/>
  <c r="E107" i="4"/>
  <c r="F107" i="4" s="1"/>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E50" i="4" s="1"/>
  <c r="D71" i="4"/>
  <c r="F70" i="4"/>
  <c r="F69" i="4"/>
  <c r="F68"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F43" i="4"/>
  <c r="F42" i="4"/>
  <c r="F41" i="4"/>
  <c r="E40" i="4"/>
  <c r="D40" i="4"/>
  <c r="F40" i="4" s="1"/>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36" i="3"/>
  <c r="G36" i="3"/>
  <c r="B36" i="3"/>
  <c r="G35" i="3"/>
  <c r="B35" i="3"/>
  <c r="G34" i="3"/>
  <c r="B34" i="3"/>
  <c r="I33" i="3"/>
  <c r="G33" i="3"/>
  <c r="B33" i="3"/>
  <c r="I32" i="3"/>
  <c r="H32" i="3"/>
  <c r="G32" i="3"/>
  <c r="B32" i="3"/>
  <c r="H31" i="3"/>
  <c r="G31" i="3"/>
  <c r="B31" i="3"/>
  <c r="H30" i="3"/>
  <c r="G30" i="3"/>
  <c r="B30" i="3"/>
  <c r="G29" i="3"/>
  <c r="B29" i="3"/>
  <c r="G28" i="3"/>
  <c r="B28" i="3"/>
  <c r="G27" i="3"/>
  <c r="B27" i="3"/>
  <c r="I26" i="3"/>
  <c r="H26" i="3"/>
  <c r="G26" i="3"/>
  <c r="B26" i="3"/>
  <c r="G25" i="3"/>
  <c r="B25" i="3"/>
  <c r="G24" i="3"/>
  <c r="B24" i="3"/>
  <c r="H23" i="3"/>
  <c r="G23" i="3"/>
  <c r="B23" i="3"/>
  <c r="G22" i="3"/>
  <c r="B22" i="3"/>
  <c r="G21" i="3"/>
  <c r="B21" i="3"/>
  <c r="G20" i="3"/>
  <c r="B20" i="3"/>
  <c r="G19" i="3"/>
  <c r="B19" i="3"/>
  <c r="G18" i="3"/>
  <c r="B18" i="3"/>
  <c r="G17" i="3"/>
  <c r="B17" i="3"/>
  <c r="G16" i="3"/>
  <c r="B16" i="3"/>
  <c r="H10" i="3" a="1"/>
  <c r="H10" i="3" s="1"/>
  <c r="L3" i="9" s="1"/>
  <c r="C1580" i="1"/>
  <c r="H1579" i="1"/>
  <c r="G1579" i="1"/>
  <c r="C1579" i="1"/>
  <c r="H1578" i="1"/>
  <c r="G1578" i="1"/>
  <c r="C1578" i="1"/>
  <c r="G1577" i="1"/>
  <c r="C1577" i="1"/>
  <c r="H1577" i="1" s="1"/>
  <c r="C1576" i="1"/>
  <c r="H1575" i="1"/>
  <c r="G1575" i="1"/>
  <c r="C1575" i="1"/>
  <c r="H1574" i="1"/>
  <c r="G1574" i="1"/>
  <c r="C1574" i="1"/>
  <c r="C1573" i="1"/>
  <c r="C1572" i="1"/>
  <c r="H1571" i="1"/>
  <c r="G1571" i="1"/>
  <c r="C1571" i="1"/>
  <c r="C1569" i="1"/>
  <c r="C1568" i="1"/>
  <c r="H1567" i="1"/>
  <c r="G1567" i="1"/>
  <c r="C1567" i="1"/>
  <c r="H1566" i="1"/>
  <c r="G1566" i="1"/>
  <c r="C1566" i="1"/>
  <c r="G1565" i="1"/>
  <c r="C1565" i="1"/>
  <c r="H1565" i="1" s="1"/>
  <c r="C1564" i="1"/>
  <c r="H1563" i="1"/>
  <c r="G1563" i="1"/>
  <c r="C1563" i="1"/>
  <c r="H1562" i="1"/>
  <c r="G1562" i="1"/>
  <c r="C1562" i="1"/>
  <c r="C1561" i="1"/>
  <c r="H1561" i="1" s="1"/>
  <c r="C1560" i="1"/>
  <c r="H1559" i="1"/>
  <c r="G1559" i="1"/>
  <c r="C1559" i="1"/>
  <c r="H1558" i="1"/>
  <c r="G1558" i="1"/>
  <c r="C1558" i="1"/>
  <c r="G1557" i="1"/>
  <c r="C1557" i="1"/>
  <c r="H1557" i="1" s="1"/>
  <c r="C1556" i="1"/>
  <c r="H1555" i="1"/>
  <c r="G1555" i="1"/>
  <c r="C1555" i="1"/>
  <c r="H1554" i="1"/>
  <c r="G1554" i="1"/>
  <c r="C1554" i="1"/>
  <c r="C1553" i="1"/>
  <c r="C1552" i="1"/>
  <c r="H1551" i="1"/>
  <c r="G1551" i="1"/>
  <c r="C1551" i="1"/>
  <c r="C1549" i="1"/>
  <c r="C1548" i="1"/>
  <c r="H1547" i="1"/>
  <c r="G1547" i="1"/>
  <c r="C1547" i="1"/>
  <c r="H1546" i="1"/>
  <c r="G1546" i="1"/>
  <c r="C1546" i="1"/>
  <c r="G1545" i="1"/>
  <c r="C1545" i="1"/>
  <c r="H1545" i="1" s="1"/>
  <c r="C1544" i="1"/>
  <c r="H1543" i="1"/>
  <c r="G1543" i="1"/>
  <c r="C1543" i="1"/>
  <c r="H1542" i="1"/>
  <c r="G1542" i="1"/>
  <c r="C1542" i="1"/>
  <c r="C1541" i="1"/>
  <c r="H1541" i="1" s="1"/>
  <c r="C1540" i="1"/>
  <c r="H1539" i="1"/>
  <c r="G1539" i="1"/>
  <c r="C1539" i="1"/>
  <c r="H1538" i="1"/>
  <c r="G1538" i="1"/>
  <c r="C1538" i="1"/>
  <c r="G1537" i="1"/>
  <c r="C1537" i="1"/>
  <c r="H1537" i="1" s="1"/>
  <c r="C1536" i="1"/>
  <c r="H1535" i="1"/>
  <c r="G1535" i="1"/>
  <c r="C1535" i="1"/>
  <c r="H1534" i="1"/>
  <c r="G1534" i="1"/>
  <c r="C1534" i="1"/>
  <c r="C1533" i="1"/>
  <c r="C1532" i="1"/>
  <c r="H1531" i="1"/>
  <c r="G1531" i="1"/>
  <c r="C1531" i="1"/>
  <c r="C1529" i="1"/>
  <c r="C1528" i="1"/>
  <c r="H1527" i="1"/>
  <c r="G1527" i="1"/>
  <c r="C1527" i="1"/>
  <c r="H1526" i="1"/>
  <c r="G1526" i="1"/>
  <c r="C1526" i="1"/>
  <c r="G1525" i="1"/>
  <c r="C1525" i="1"/>
  <c r="H1525" i="1" s="1"/>
  <c r="H1523" i="1"/>
  <c r="G1523" i="1"/>
  <c r="C1523" i="1"/>
  <c r="H1522" i="1"/>
  <c r="G1522" i="1"/>
  <c r="C1522" i="1"/>
  <c r="C1521" i="1"/>
  <c r="H1521" i="1" s="1"/>
  <c r="C1520" i="1"/>
  <c r="H1519" i="1"/>
  <c r="G1519" i="1"/>
  <c r="C1519" i="1"/>
  <c r="C1516" i="1"/>
  <c r="H1515" i="1"/>
  <c r="G1515" i="1"/>
  <c r="C1515" i="1"/>
  <c r="H1514" i="1"/>
  <c r="G1514" i="1"/>
  <c r="C1514" i="1"/>
  <c r="G1513" i="1"/>
  <c r="C1513" i="1"/>
  <c r="H1513" i="1" s="1"/>
  <c r="C1512" i="1"/>
  <c r="H1510" i="1"/>
  <c r="G1510" i="1"/>
  <c r="C1510" i="1"/>
  <c r="C1509" i="1"/>
  <c r="H1509" i="1" s="1"/>
  <c r="C1508" i="1"/>
  <c r="H1507" i="1"/>
  <c r="G1507" i="1"/>
  <c r="C1507" i="1"/>
  <c r="H1506" i="1"/>
  <c r="G1506" i="1"/>
  <c r="C1506" i="1"/>
  <c r="G1505" i="1"/>
  <c r="C1505" i="1"/>
  <c r="H1505" i="1" s="1"/>
  <c r="C1504" i="1"/>
  <c r="H1503" i="1"/>
  <c r="G1503" i="1"/>
  <c r="C1503" i="1"/>
  <c r="H1502" i="1"/>
  <c r="G1502" i="1"/>
  <c r="C1502" i="1"/>
  <c r="C1501" i="1"/>
  <c r="C1500" i="1"/>
  <c r="H1498" i="1"/>
  <c r="G1498" i="1"/>
  <c r="C1498" i="1"/>
  <c r="G1497" i="1"/>
  <c r="C1497" i="1"/>
  <c r="H1497" i="1" s="1"/>
  <c r="C1496" i="1"/>
  <c r="H1495" i="1"/>
  <c r="G1495" i="1"/>
  <c r="C1495" i="1"/>
  <c r="H1494" i="1"/>
  <c r="G1494" i="1"/>
  <c r="C1494" i="1"/>
  <c r="C1493" i="1"/>
  <c r="C1492" i="1"/>
  <c r="H1491" i="1"/>
  <c r="G1491" i="1"/>
  <c r="C1491" i="1"/>
  <c r="H1490" i="1"/>
  <c r="G1490" i="1"/>
  <c r="C1490" i="1"/>
  <c r="G1489" i="1"/>
  <c r="C1489" i="1"/>
  <c r="H1489" i="1" s="1"/>
  <c r="C1488" i="1"/>
  <c r="H1487" i="1"/>
  <c r="G1487" i="1"/>
  <c r="C1487" i="1"/>
  <c r="H1486" i="1"/>
  <c r="G1486" i="1"/>
  <c r="C1486" i="1"/>
  <c r="C1485" i="1"/>
  <c r="H1485" i="1" s="1"/>
  <c r="C1484" i="1"/>
  <c r="H1483" i="1"/>
  <c r="G1483" i="1"/>
  <c r="C1483" i="1"/>
  <c r="H1482" i="1"/>
  <c r="G1482" i="1"/>
  <c r="C1482" i="1"/>
  <c r="G1481" i="1"/>
  <c r="C1481" i="1"/>
  <c r="H1481" i="1" s="1"/>
  <c r="C1480" i="1"/>
  <c r="J1479" i="1"/>
  <c r="G1479" i="1"/>
  <c r="D1479" i="1"/>
  <c r="C1479" i="1"/>
  <c r="H1479" i="1" s="1"/>
  <c r="D1478" i="1"/>
  <c r="C1478" i="1"/>
  <c r="J1477" i="1"/>
  <c r="G1477" i="1"/>
  <c r="D1477" i="1"/>
  <c r="C1477" i="1"/>
  <c r="H1477" i="1" s="1"/>
  <c r="D1476" i="1"/>
  <c r="C1476" i="1"/>
  <c r="H1475" i="1"/>
  <c r="D1475" i="1"/>
  <c r="C1475" i="1"/>
  <c r="G1475" i="1" s="1"/>
  <c r="J1474" i="1"/>
  <c r="D1474" i="1"/>
  <c r="G1474" i="1" s="1"/>
  <c r="C1474" i="1"/>
  <c r="H1473" i="1"/>
  <c r="D1473" i="1"/>
  <c r="C1473" i="1"/>
  <c r="J1472" i="1"/>
  <c r="D1472" i="1"/>
  <c r="G1472" i="1" s="1"/>
  <c r="C1472" i="1"/>
  <c r="H1471" i="1"/>
  <c r="D1471" i="1"/>
  <c r="C1471" i="1"/>
  <c r="H1470" i="1"/>
  <c r="D1470" i="1"/>
  <c r="C1470" i="1"/>
  <c r="G1470" i="1" s="1"/>
  <c r="D1469" i="1"/>
  <c r="C1469" i="1"/>
  <c r="G1469" i="1" s="1"/>
  <c r="D1468" i="1"/>
  <c r="C1468" i="1"/>
  <c r="D1467" i="1"/>
  <c r="C1467" i="1"/>
  <c r="H1467" i="1" s="1"/>
  <c r="D1466" i="1"/>
  <c r="C1466" i="1"/>
  <c r="D1465" i="1"/>
  <c r="C1465" i="1"/>
  <c r="H1465" i="1" s="1"/>
  <c r="D1464" i="1"/>
  <c r="C1464" i="1"/>
  <c r="D1463" i="1"/>
  <c r="C1463" i="1"/>
  <c r="H1463" i="1" s="1"/>
  <c r="D1462" i="1"/>
  <c r="C1462" i="1"/>
  <c r="G1461" i="1"/>
  <c r="D1461" i="1"/>
  <c r="C1461" i="1"/>
  <c r="H1461" i="1" s="1"/>
  <c r="D1460" i="1"/>
  <c r="C1460" i="1"/>
  <c r="J1459" i="1"/>
  <c r="G1459" i="1"/>
  <c r="D1459" i="1"/>
  <c r="C1459" i="1"/>
  <c r="H1459" i="1" s="1"/>
  <c r="D1458" i="1"/>
  <c r="C1458" i="1"/>
  <c r="J1457" i="1"/>
  <c r="G1457" i="1"/>
  <c r="D1457" i="1"/>
  <c r="C1457" i="1"/>
  <c r="H1457" i="1" s="1"/>
  <c r="D1456" i="1"/>
  <c r="C1456" i="1"/>
  <c r="J1455" i="1"/>
  <c r="G1455" i="1"/>
  <c r="D1455" i="1"/>
  <c r="C1455" i="1"/>
  <c r="H1455" i="1" s="1"/>
  <c r="D1454" i="1"/>
  <c r="G1454" i="1" s="1"/>
  <c r="C1454" i="1"/>
  <c r="G1453" i="1"/>
  <c r="D1453" i="1"/>
  <c r="C1453" i="1"/>
  <c r="H1453" i="1" s="1"/>
  <c r="H1452" i="1"/>
  <c r="D1452" i="1"/>
  <c r="C1452" i="1"/>
  <c r="G1451" i="1"/>
  <c r="I1451" i="1" s="1"/>
  <c r="D1451" i="1"/>
  <c r="J1451" i="1" s="1"/>
  <c r="C1451" i="1"/>
  <c r="H1451" i="1" s="1"/>
  <c r="H1450" i="1"/>
  <c r="D1450" i="1"/>
  <c r="C1450" i="1"/>
  <c r="G1449" i="1"/>
  <c r="I1449" i="1" s="1"/>
  <c r="D1449" i="1"/>
  <c r="J1449" i="1" s="1"/>
  <c r="C1449" i="1"/>
  <c r="H1449" i="1" s="1"/>
  <c r="H1448" i="1"/>
  <c r="D1448" i="1"/>
  <c r="C1448" i="1"/>
  <c r="G1447" i="1"/>
  <c r="I1447" i="1" s="1"/>
  <c r="D1447" i="1"/>
  <c r="J1447" i="1" s="1"/>
  <c r="C1447" i="1"/>
  <c r="H1447" i="1" s="1"/>
  <c r="H1446" i="1"/>
  <c r="D1446" i="1"/>
  <c r="C1446" i="1"/>
  <c r="D1445" i="1"/>
  <c r="C1445" i="1"/>
  <c r="H1444" i="1"/>
  <c r="G1444" i="1"/>
  <c r="D1444" i="1"/>
  <c r="J1444" i="1" s="1"/>
  <c r="C1444" i="1"/>
  <c r="D1443" i="1"/>
  <c r="J1443" i="1" s="1"/>
  <c r="C1443" i="1"/>
  <c r="H1442" i="1"/>
  <c r="G1442" i="1"/>
  <c r="D1442" i="1"/>
  <c r="J1442" i="1" s="1"/>
  <c r="C1442" i="1"/>
  <c r="D1441" i="1"/>
  <c r="J1441" i="1" s="1"/>
  <c r="C1441" i="1"/>
  <c r="H1440" i="1"/>
  <c r="G1440" i="1"/>
  <c r="D1440" i="1"/>
  <c r="J1440" i="1" s="1"/>
  <c r="C1440" i="1"/>
  <c r="D1439" i="1"/>
  <c r="J1439" i="1" s="1"/>
  <c r="C1439" i="1"/>
  <c r="D1438" i="1"/>
  <c r="C1438" i="1"/>
  <c r="D1437" i="1"/>
  <c r="C1437" i="1"/>
  <c r="D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C1416" i="1"/>
  <c r="G1415" i="1"/>
  <c r="D1415" i="1"/>
  <c r="C1415" i="1"/>
  <c r="H1415" i="1" s="1"/>
  <c r="D1414" i="1"/>
  <c r="C1414" i="1"/>
  <c r="G1414" i="1" s="1"/>
  <c r="D1413" i="1"/>
  <c r="C1413" i="1"/>
  <c r="D1412" i="1"/>
  <c r="G1412" i="1" s="1"/>
  <c r="C1412" i="1"/>
  <c r="G1411" i="1"/>
  <c r="D1411" i="1"/>
  <c r="C1411" i="1"/>
  <c r="H1411" i="1" s="1"/>
  <c r="D1410" i="1"/>
  <c r="C1410" i="1"/>
  <c r="D1409" i="1"/>
  <c r="C1409" i="1"/>
  <c r="G1407" i="1"/>
  <c r="D1407" i="1"/>
  <c r="C1407" i="1"/>
  <c r="H1407" i="1" s="1"/>
  <c r="D1406" i="1"/>
  <c r="C1406" i="1"/>
  <c r="G1406" i="1" s="1"/>
  <c r="D1405" i="1"/>
  <c r="C1405" i="1"/>
  <c r="D1404" i="1"/>
  <c r="G1404" i="1" s="1"/>
  <c r="C1404" i="1"/>
  <c r="G1403" i="1"/>
  <c r="D1403" i="1"/>
  <c r="C1403" i="1"/>
  <c r="H1403" i="1" s="1"/>
  <c r="G1402" i="1"/>
  <c r="D1402" i="1"/>
  <c r="C1402" i="1"/>
  <c r="H1402" i="1" s="1"/>
  <c r="D1401" i="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D1388" i="1"/>
  <c r="G1387" i="1"/>
  <c r="D1387" i="1"/>
  <c r="C1387" i="1"/>
  <c r="H1387" i="1" s="1"/>
  <c r="G1386" i="1"/>
  <c r="D1386" i="1"/>
  <c r="C1386" i="1"/>
  <c r="H1386" i="1" s="1"/>
  <c r="G1385" i="1"/>
  <c r="D1385" i="1"/>
  <c r="C1385" i="1"/>
  <c r="H1385" i="1" s="1"/>
  <c r="G1384" i="1"/>
  <c r="D1384" i="1"/>
  <c r="C1384" i="1"/>
  <c r="H1384" i="1" s="1"/>
  <c r="D1383" i="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D1349" i="1"/>
  <c r="C1349" i="1"/>
  <c r="D1348" i="1"/>
  <c r="C1348" i="1"/>
  <c r="H1348" i="1" s="1"/>
  <c r="G1347" i="1"/>
  <c r="D1347" i="1"/>
  <c r="C1347" i="1"/>
  <c r="H1347" i="1" s="1"/>
  <c r="G1346" i="1"/>
  <c r="D1346" i="1"/>
  <c r="C1346" i="1"/>
  <c r="H1346" i="1" s="1"/>
  <c r="D1345" i="1"/>
  <c r="C1345" i="1"/>
  <c r="D1344" i="1"/>
  <c r="C1344" i="1"/>
  <c r="H1344" i="1" s="1"/>
  <c r="G1343" i="1"/>
  <c r="D1343" i="1"/>
  <c r="C1343" i="1"/>
  <c r="H1343" i="1" s="1"/>
  <c r="G1342" i="1"/>
  <c r="D1342" i="1"/>
  <c r="C1342" i="1"/>
  <c r="H1342" i="1" s="1"/>
  <c r="D1341" i="1"/>
  <c r="C1341" i="1"/>
  <c r="G1340" i="1"/>
  <c r="D1340" i="1"/>
  <c r="C1340" i="1"/>
  <c r="H1340" i="1" s="1"/>
  <c r="G1339" i="1"/>
  <c r="D1339" i="1"/>
  <c r="C1339" i="1"/>
  <c r="H1339" i="1" s="1"/>
  <c r="G1338" i="1"/>
  <c r="D1338" i="1"/>
  <c r="C1338" i="1"/>
  <c r="H1338" i="1" s="1"/>
  <c r="D1337" i="1"/>
  <c r="C1337" i="1"/>
  <c r="G1336" i="1"/>
  <c r="D1336" i="1"/>
  <c r="C1336" i="1"/>
  <c r="H1336" i="1" s="1"/>
  <c r="G1335" i="1"/>
  <c r="D1335" i="1"/>
  <c r="C1335" i="1"/>
  <c r="H1335" i="1" s="1"/>
  <c r="G1334" i="1"/>
  <c r="D1334" i="1"/>
  <c r="C1334" i="1"/>
  <c r="H1334" i="1" s="1"/>
  <c r="D1333" i="1"/>
  <c r="C1333" i="1"/>
  <c r="G1332" i="1"/>
  <c r="D1332" i="1"/>
  <c r="C1332" i="1"/>
  <c r="H1332" i="1" s="1"/>
  <c r="G1331" i="1"/>
  <c r="D1331" i="1"/>
  <c r="C1331" i="1"/>
  <c r="H1331" i="1" s="1"/>
  <c r="G1330" i="1"/>
  <c r="D1330" i="1"/>
  <c r="C1330" i="1"/>
  <c r="H1330" i="1" s="1"/>
  <c r="C1329" i="1"/>
  <c r="G1328" i="1"/>
  <c r="D1328" i="1"/>
  <c r="C1328" i="1"/>
  <c r="H1328" i="1" s="1"/>
  <c r="G1327" i="1"/>
  <c r="D1327" i="1"/>
  <c r="C1327" i="1"/>
  <c r="H1327" i="1" s="1"/>
  <c r="D1326" i="1"/>
  <c r="C1326" i="1"/>
  <c r="G1325" i="1"/>
  <c r="D1325" i="1"/>
  <c r="C1325" i="1"/>
  <c r="H1325" i="1" s="1"/>
  <c r="G1324" i="1"/>
  <c r="D1324" i="1"/>
  <c r="C1324" i="1"/>
  <c r="H1324" i="1" s="1"/>
  <c r="G1323" i="1"/>
  <c r="D1323" i="1"/>
  <c r="C1323" i="1"/>
  <c r="H1323" i="1" s="1"/>
  <c r="D1322" i="1"/>
  <c r="C1322" i="1"/>
  <c r="G1321" i="1"/>
  <c r="D1321" i="1"/>
  <c r="C1321" i="1"/>
  <c r="H1321" i="1" s="1"/>
  <c r="G1320" i="1"/>
  <c r="D1320" i="1"/>
  <c r="C1320" i="1"/>
  <c r="H1320" i="1" s="1"/>
  <c r="G1319" i="1"/>
  <c r="D1319" i="1"/>
  <c r="C1319" i="1"/>
  <c r="H1319" i="1" s="1"/>
  <c r="D1318" i="1"/>
  <c r="C1318" i="1"/>
  <c r="G1317" i="1"/>
  <c r="D1317" i="1"/>
  <c r="C1317" i="1"/>
  <c r="H1317" i="1" s="1"/>
  <c r="G1316" i="1"/>
  <c r="D1316" i="1"/>
  <c r="C1316" i="1"/>
  <c r="H1316" i="1" s="1"/>
  <c r="G1315" i="1"/>
  <c r="D1315" i="1"/>
  <c r="C1315" i="1"/>
  <c r="H1315" i="1" s="1"/>
  <c r="D1314" i="1"/>
  <c r="C1314" i="1"/>
  <c r="G1313" i="1"/>
  <c r="D1313" i="1"/>
  <c r="C1313" i="1"/>
  <c r="H1313" i="1" s="1"/>
  <c r="G1312" i="1"/>
  <c r="D1312" i="1"/>
  <c r="C1312" i="1"/>
  <c r="H1312" i="1" s="1"/>
  <c r="G1311" i="1"/>
  <c r="D1311" i="1"/>
  <c r="C1311" i="1"/>
  <c r="H1311" i="1" s="1"/>
  <c r="D1310" i="1"/>
  <c r="C1310" i="1"/>
  <c r="G1309" i="1"/>
  <c r="D1309" i="1"/>
  <c r="C1309" i="1"/>
  <c r="H1309" i="1" s="1"/>
  <c r="G1308" i="1"/>
  <c r="D1308" i="1"/>
  <c r="C1308" i="1"/>
  <c r="H1308" i="1" s="1"/>
  <c r="G1307" i="1"/>
  <c r="D1307" i="1"/>
  <c r="C1307" i="1"/>
  <c r="H1307" i="1" s="1"/>
  <c r="D1306" i="1"/>
  <c r="C1306" i="1"/>
  <c r="G1305" i="1"/>
  <c r="D1305" i="1"/>
  <c r="C1305" i="1"/>
  <c r="H1305" i="1" s="1"/>
  <c r="G1304" i="1"/>
  <c r="D1304" i="1"/>
  <c r="C1304" i="1"/>
  <c r="H1304" i="1" s="1"/>
  <c r="G1303" i="1"/>
  <c r="D1303" i="1"/>
  <c r="C1303" i="1"/>
  <c r="H1303" i="1" s="1"/>
  <c r="D1302" i="1"/>
  <c r="C1302" i="1"/>
  <c r="G1301" i="1"/>
  <c r="D1301" i="1"/>
  <c r="C1301" i="1"/>
  <c r="H1301" i="1" s="1"/>
  <c r="G1300" i="1"/>
  <c r="D1300" i="1"/>
  <c r="C1300" i="1"/>
  <c r="H1300" i="1" s="1"/>
  <c r="D1299" i="1"/>
  <c r="D1298" i="1"/>
  <c r="C1298" i="1"/>
  <c r="D1297" i="1"/>
  <c r="C1297" i="1"/>
  <c r="H1297" i="1" s="1"/>
  <c r="G1296" i="1"/>
  <c r="D1296" i="1"/>
  <c r="C1296" i="1"/>
  <c r="H1296" i="1" s="1"/>
  <c r="G1295" i="1"/>
  <c r="D1295" i="1"/>
  <c r="C1295" i="1"/>
  <c r="H1295" i="1" s="1"/>
  <c r="D1294" i="1"/>
  <c r="C1294" i="1"/>
  <c r="D1293" i="1"/>
  <c r="C1293" i="1"/>
  <c r="H1293" i="1" s="1"/>
  <c r="G1292" i="1"/>
  <c r="D1292" i="1"/>
  <c r="C1292" i="1"/>
  <c r="H1292" i="1" s="1"/>
  <c r="G1291" i="1"/>
  <c r="D1291" i="1"/>
  <c r="C1291" i="1"/>
  <c r="H1291" i="1" s="1"/>
  <c r="D1290" i="1"/>
  <c r="C1290" i="1"/>
  <c r="D1289" i="1"/>
  <c r="C1289" i="1"/>
  <c r="H1289" i="1" s="1"/>
  <c r="G1288" i="1"/>
  <c r="D1288" i="1"/>
  <c r="C1288" i="1"/>
  <c r="H1288" i="1" s="1"/>
  <c r="G1287" i="1"/>
  <c r="D1287" i="1"/>
  <c r="C1287" i="1"/>
  <c r="H1287" i="1" s="1"/>
  <c r="D1286" i="1"/>
  <c r="C1286" i="1"/>
  <c r="D1285" i="1"/>
  <c r="C1285" i="1"/>
  <c r="H1285" i="1" s="1"/>
  <c r="G1284" i="1"/>
  <c r="D1284" i="1"/>
  <c r="C1284" i="1"/>
  <c r="H1284" i="1" s="1"/>
  <c r="G1283" i="1"/>
  <c r="D1283" i="1"/>
  <c r="C1283" i="1"/>
  <c r="H1283" i="1" s="1"/>
  <c r="D1282" i="1"/>
  <c r="C1282" i="1"/>
  <c r="D1281" i="1"/>
  <c r="C1281" i="1"/>
  <c r="H1281" i="1" s="1"/>
  <c r="G1280" i="1"/>
  <c r="D1280" i="1"/>
  <c r="C1280" i="1"/>
  <c r="H1280" i="1" s="1"/>
  <c r="G1279" i="1"/>
  <c r="D1279" i="1"/>
  <c r="C1279" i="1"/>
  <c r="H1279" i="1" s="1"/>
  <c r="D1278" i="1"/>
  <c r="C1278" i="1"/>
  <c r="D1277" i="1"/>
  <c r="C1277" i="1"/>
  <c r="H1277" i="1" s="1"/>
  <c r="G1276" i="1"/>
  <c r="D1276" i="1"/>
  <c r="C1276" i="1"/>
  <c r="H1276" i="1" s="1"/>
  <c r="G1275" i="1"/>
  <c r="D1275" i="1"/>
  <c r="C1275" i="1"/>
  <c r="H1275" i="1" s="1"/>
  <c r="D1274" i="1"/>
  <c r="C1274" i="1"/>
  <c r="D1273" i="1"/>
  <c r="C1273" i="1"/>
  <c r="H1273" i="1" s="1"/>
  <c r="G1272" i="1"/>
  <c r="D1272" i="1"/>
  <c r="C1272" i="1"/>
  <c r="H1272" i="1" s="1"/>
  <c r="G1271" i="1"/>
  <c r="D1271" i="1"/>
  <c r="C1271" i="1"/>
  <c r="H1271" i="1" s="1"/>
  <c r="D1270" i="1"/>
  <c r="C1270" i="1"/>
  <c r="D1269" i="1"/>
  <c r="C1269" i="1"/>
  <c r="H1269" i="1" s="1"/>
  <c r="G1268" i="1"/>
  <c r="D1268" i="1"/>
  <c r="C1268" i="1"/>
  <c r="H1268" i="1" s="1"/>
  <c r="G1267" i="1"/>
  <c r="D1267" i="1"/>
  <c r="C1267" i="1"/>
  <c r="H1267" i="1" s="1"/>
  <c r="D1266" i="1"/>
  <c r="C1266" i="1"/>
  <c r="D1265" i="1"/>
  <c r="C1265" i="1"/>
  <c r="H1265" i="1" s="1"/>
  <c r="G1264" i="1"/>
  <c r="D1264" i="1"/>
  <c r="C1264" i="1"/>
  <c r="H1264" i="1" s="1"/>
  <c r="G1263" i="1"/>
  <c r="D1263" i="1"/>
  <c r="C1263" i="1"/>
  <c r="H1263" i="1" s="1"/>
  <c r="D1262" i="1"/>
  <c r="C1262" i="1"/>
  <c r="D1261" i="1"/>
  <c r="C1261" i="1"/>
  <c r="H1261" i="1" s="1"/>
  <c r="G1260" i="1"/>
  <c r="D1260" i="1"/>
  <c r="C1260" i="1"/>
  <c r="H1260" i="1" s="1"/>
  <c r="G1259" i="1"/>
  <c r="D1259" i="1"/>
  <c r="C1259" i="1"/>
  <c r="H1259" i="1" s="1"/>
  <c r="D1258" i="1"/>
  <c r="C1258" i="1"/>
  <c r="D1257" i="1"/>
  <c r="C1257" i="1"/>
  <c r="H1257" i="1" s="1"/>
  <c r="G1256" i="1"/>
  <c r="D1256" i="1"/>
  <c r="C1256" i="1"/>
  <c r="H1256" i="1" s="1"/>
  <c r="G1255" i="1"/>
  <c r="D1255" i="1"/>
  <c r="C1255" i="1"/>
  <c r="H1255" i="1" s="1"/>
  <c r="D1254" i="1"/>
  <c r="C1254" i="1"/>
  <c r="D1253" i="1"/>
  <c r="C1253" i="1"/>
  <c r="H1253" i="1" s="1"/>
  <c r="G1252" i="1"/>
  <c r="D1252" i="1"/>
  <c r="C1252" i="1"/>
  <c r="H1252" i="1" s="1"/>
  <c r="G1251" i="1"/>
  <c r="D1251" i="1"/>
  <c r="C1251" i="1"/>
  <c r="H1251" i="1" s="1"/>
  <c r="D1250" i="1"/>
  <c r="C1250" i="1"/>
  <c r="D1249" i="1"/>
  <c r="C1249" i="1"/>
  <c r="H1249" i="1" s="1"/>
  <c r="G1248" i="1"/>
  <c r="D1248" i="1"/>
  <c r="C1248" i="1"/>
  <c r="H1248" i="1" s="1"/>
  <c r="G1247" i="1"/>
  <c r="D1247" i="1"/>
  <c r="C1247" i="1"/>
  <c r="H1247" i="1" s="1"/>
  <c r="D1246" i="1"/>
  <c r="C1246" i="1"/>
  <c r="D1245" i="1"/>
  <c r="C1245" i="1"/>
  <c r="H1245" i="1" s="1"/>
  <c r="G1244" i="1"/>
  <c r="D1244" i="1"/>
  <c r="C1244" i="1"/>
  <c r="H1244" i="1" s="1"/>
  <c r="G1243" i="1"/>
  <c r="D1243" i="1"/>
  <c r="C1243" i="1"/>
  <c r="H1243" i="1" s="1"/>
  <c r="D1242" i="1"/>
  <c r="C1242" i="1"/>
  <c r="D1241" i="1"/>
  <c r="C1241" i="1"/>
  <c r="H1241" i="1" s="1"/>
  <c r="G1240" i="1"/>
  <c r="D1240" i="1"/>
  <c r="C1240" i="1"/>
  <c r="H1240" i="1" s="1"/>
  <c r="G1239" i="1"/>
  <c r="D1239" i="1"/>
  <c r="C1239" i="1"/>
  <c r="H1239" i="1" s="1"/>
  <c r="D1238" i="1"/>
  <c r="C1238" i="1"/>
  <c r="D1237" i="1"/>
  <c r="C1237" i="1"/>
  <c r="H1237" i="1" s="1"/>
  <c r="G1236" i="1"/>
  <c r="D1236" i="1"/>
  <c r="C1236" i="1"/>
  <c r="H1236" i="1" s="1"/>
  <c r="G1235" i="1"/>
  <c r="D1235" i="1"/>
  <c r="C1235" i="1"/>
  <c r="H1235" i="1" s="1"/>
  <c r="D1234" i="1"/>
  <c r="C1234" i="1"/>
  <c r="D1233" i="1"/>
  <c r="C1233" i="1"/>
  <c r="H1233" i="1" s="1"/>
  <c r="G1232" i="1"/>
  <c r="D1232" i="1"/>
  <c r="C1232" i="1"/>
  <c r="H1232" i="1" s="1"/>
  <c r="G1231" i="1"/>
  <c r="D1231" i="1"/>
  <c r="C1231" i="1"/>
  <c r="H1231" i="1" s="1"/>
  <c r="D1230" i="1"/>
  <c r="C1230" i="1"/>
  <c r="D1229" i="1"/>
  <c r="C1229" i="1"/>
  <c r="H1229" i="1" s="1"/>
  <c r="G1228" i="1"/>
  <c r="D1228" i="1"/>
  <c r="C1228" i="1"/>
  <c r="H1228" i="1" s="1"/>
  <c r="G1227" i="1"/>
  <c r="D1227" i="1"/>
  <c r="C1227" i="1"/>
  <c r="H1227" i="1" s="1"/>
  <c r="D1226" i="1"/>
  <c r="C1226" i="1"/>
  <c r="D1225" i="1"/>
  <c r="C1225" i="1"/>
  <c r="H1225" i="1" s="1"/>
  <c r="G1224" i="1"/>
  <c r="D1224" i="1"/>
  <c r="C1224" i="1"/>
  <c r="H1224" i="1" s="1"/>
  <c r="G1223" i="1"/>
  <c r="D1223" i="1"/>
  <c r="C1223" i="1"/>
  <c r="H1223" i="1" s="1"/>
  <c r="D1222" i="1"/>
  <c r="C1222" i="1"/>
  <c r="D1221" i="1"/>
  <c r="C1221" i="1"/>
  <c r="H1221" i="1" s="1"/>
  <c r="G1220" i="1"/>
  <c r="D1220" i="1"/>
  <c r="C1220" i="1"/>
  <c r="H1220" i="1" s="1"/>
  <c r="G1219" i="1"/>
  <c r="D1219" i="1"/>
  <c r="C1219" i="1"/>
  <c r="H1219" i="1" s="1"/>
  <c r="D1218" i="1"/>
  <c r="C1218" i="1"/>
  <c r="D1217" i="1"/>
  <c r="C1217" i="1"/>
  <c r="H1217" i="1" s="1"/>
  <c r="G1216" i="1"/>
  <c r="D1216" i="1"/>
  <c r="C1216" i="1"/>
  <c r="H1216" i="1" s="1"/>
  <c r="G1215" i="1"/>
  <c r="D1215" i="1"/>
  <c r="C1215" i="1"/>
  <c r="H1215" i="1" s="1"/>
  <c r="D1214" i="1"/>
  <c r="C1214" i="1"/>
  <c r="D1213" i="1"/>
  <c r="C1213" i="1"/>
  <c r="H1213" i="1" s="1"/>
  <c r="G1212" i="1"/>
  <c r="D1212" i="1"/>
  <c r="C1212" i="1"/>
  <c r="H1212" i="1" s="1"/>
  <c r="G1211" i="1"/>
  <c r="D1211" i="1"/>
  <c r="C1211" i="1"/>
  <c r="H1211" i="1" s="1"/>
  <c r="D1210" i="1"/>
  <c r="C1210" i="1"/>
  <c r="D1209" i="1"/>
  <c r="C1209" i="1"/>
  <c r="H1209" i="1" s="1"/>
  <c r="G1208" i="1"/>
  <c r="D1208" i="1"/>
  <c r="C1208" i="1"/>
  <c r="H1208" i="1" s="1"/>
  <c r="G1207" i="1"/>
  <c r="D1207" i="1"/>
  <c r="C1207" i="1"/>
  <c r="H1207" i="1" s="1"/>
  <c r="D1206" i="1"/>
  <c r="C1206" i="1"/>
  <c r="D1205" i="1"/>
  <c r="C1205" i="1"/>
  <c r="H1205" i="1" s="1"/>
  <c r="G1204" i="1"/>
  <c r="D1204" i="1"/>
  <c r="C1204" i="1"/>
  <c r="H1204" i="1" s="1"/>
  <c r="G1203" i="1"/>
  <c r="D1203" i="1"/>
  <c r="C1203" i="1"/>
  <c r="H1203" i="1" s="1"/>
  <c r="D1202" i="1"/>
  <c r="C1202" i="1"/>
  <c r="H1202" i="1" s="1"/>
  <c r="D1201" i="1"/>
  <c r="C1201" i="1"/>
  <c r="H1201" i="1" s="1"/>
  <c r="D1200" i="1"/>
  <c r="C1200" i="1"/>
  <c r="H1200" i="1" s="1"/>
  <c r="G1199" i="1"/>
  <c r="D1199" i="1"/>
  <c r="C1199" i="1"/>
  <c r="H1199" i="1" s="1"/>
  <c r="G1198" i="1"/>
  <c r="D1198" i="1"/>
  <c r="C1198" i="1"/>
  <c r="H1198" i="1" s="1"/>
  <c r="D1197" i="1"/>
  <c r="C1197" i="1"/>
  <c r="D1196" i="1"/>
  <c r="C1196" i="1"/>
  <c r="H1196" i="1" s="1"/>
  <c r="D1195" i="1"/>
  <c r="G1195" i="1" s="1"/>
  <c r="C1195" i="1"/>
  <c r="D1194" i="1"/>
  <c r="C1194" i="1"/>
  <c r="H1194" i="1" s="1"/>
  <c r="D1193" i="1"/>
  <c r="C1193" i="1"/>
  <c r="G1192" i="1"/>
  <c r="D1192" i="1"/>
  <c r="C1192" i="1"/>
  <c r="H1192" i="1" s="1"/>
  <c r="D1191" i="1"/>
  <c r="G1191" i="1" s="1"/>
  <c r="C1191" i="1"/>
  <c r="G1190" i="1"/>
  <c r="D1190" i="1"/>
  <c r="C1190" i="1"/>
  <c r="H1190" i="1" s="1"/>
  <c r="D1189" i="1"/>
  <c r="C1189" i="1"/>
  <c r="D1188" i="1"/>
  <c r="C1188" i="1"/>
  <c r="H1188" i="1" s="1"/>
  <c r="D1187" i="1"/>
  <c r="G1187" i="1" s="1"/>
  <c r="C1187" i="1"/>
  <c r="D1186" i="1"/>
  <c r="C1186" i="1"/>
  <c r="H1186" i="1" s="1"/>
  <c r="D1185" i="1"/>
  <c r="C1185" i="1"/>
  <c r="G1184" i="1"/>
  <c r="D1184" i="1"/>
  <c r="C1184" i="1"/>
  <c r="H1184" i="1" s="1"/>
  <c r="G1182" i="1"/>
  <c r="D1182" i="1"/>
  <c r="C1182" i="1"/>
  <c r="H1182" i="1" s="1"/>
  <c r="D1181" i="1"/>
  <c r="C1181" i="1"/>
  <c r="G1180" i="1"/>
  <c r="D1180" i="1"/>
  <c r="C1180" i="1"/>
  <c r="H1180" i="1" s="1"/>
  <c r="D1179" i="1"/>
  <c r="G1179" i="1" s="1"/>
  <c r="C1179" i="1"/>
  <c r="D1178" i="1"/>
  <c r="C1178" i="1"/>
  <c r="H1178" i="1" s="1"/>
  <c r="D1177" i="1"/>
  <c r="C1177" i="1"/>
  <c r="D1176" i="1"/>
  <c r="C1176" i="1"/>
  <c r="H1176" i="1" s="1"/>
  <c r="D1175" i="1"/>
  <c r="G1175" i="1" s="1"/>
  <c r="C1175" i="1"/>
  <c r="G1174" i="1"/>
  <c r="D1174" i="1"/>
  <c r="C1174" i="1"/>
  <c r="H1174" i="1" s="1"/>
  <c r="D1173" i="1"/>
  <c r="C1173" i="1"/>
  <c r="G1172" i="1"/>
  <c r="D1172" i="1"/>
  <c r="C1172" i="1"/>
  <c r="H1172" i="1" s="1"/>
  <c r="D1171" i="1"/>
  <c r="G1171" i="1" s="1"/>
  <c r="C1171" i="1"/>
  <c r="D1170" i="1"/>
  <c r="C1170" i="1"/>
  <c r="H1170" i="1" s="1"/>
  <c r="D1169" i="1"/>
  <c r="C1169" i="1"/>
  <c r="D1168" i="1"/>
  <c r="C1168" i="1"/>
  <c r="H1168" i="1" s="1"/>
  <c r="D1167" i="1"/>
  <c r="G1167" i="1" s="1"/>
  <c r="C1167" i="1"/>
  <c r="G1166" i="1"/>
  <c r="D1166" i="1"/>
  <c r="C1166" i="1"/>
  <c r="H1166" i="1" s="1"/>
  <c r="D1165" i="1"/>
  <c r="C1165" i="1"/>
  <c r="G1164" i="1"/>
  <c r="D1164" i="1"/>
  <c r="C1164" i="1"/>
  <c r="H1164" i="1" s="1"/>
  <c r="D1163" i="1"/>
  <c r="G1163" i="1" s="1"/>
  <c r="C1163" i="1"/>
  <c r="D1162" i="1"/>
  <c r="C1162" i="1"/>
  <c r="H1162" i="1" s="1"/>
  <c r="D1161" i="1"/>
  <c r="C1161" i="1"/>
  <c r="D1160" i="1"/>
  <c r="C1160" i="1"/>
  <c r="H1160" i="1" s="1"/>
  <c r="D1159" i="1"/>
  <c r="G1159" i="1" s="1"/>
  <c r="C1159" i="1"/>
  <c r="G1158" i="1"/>
  <c r="D1158" i="1"/>
  <c r="C1158" i="1"/>
  <c r="H1158" i="1" s="1"/>
  <c r="D1157" i="1"/>
  <c r="C1157" i="1"/>
  <c r="G1156" i="1"/>
  <c r="D1156" i="1"/>
  <c r="C1156" i="1"/>
  <c r="H1156" i="1" s="1"/>
  <c r="D1155" i="1"/>
  <c r="G1155" i="1" s="1"/>
  <c r="C1155" i="1"/>
  <c r="D1154" i="1"/>
  <c r="C1154" i="1"/>
  <c r="H1154" i="1" s="1"/>
  <c r="D1151" i="1"/>
  <c r="C1151" i="1"/>
  <c r="G1151" i="1" s="1"/>
  <c r="D1150" i="1"/>
  <c r="C1150" i="1"/>
  <c r="H1150" i="1" s="1"/>
  <c r="D1149" i="1"/>
  <c r="C1149" i="1"/>
  <c r="D1148" i="1"/>
  <c r="C1148" i="1"/>
  <c r="H1148" i="1" s="1"/>
  <c r="D1147" i="1"/>
  <c r="C1147" i="1"/>
  <c r="G1147" i="1" s="1"/>
  <c r="G1146" i="1"/>
  <c r="D1146" i="1"/>
  <c r="C1146" i="1"/>
  <c r="H1146" i="1" s="1"/>
  <c r="D1145" i="1"/>
  <c r="C1145" i="1"/>
  <c r="G1144" i="1"/>
  <c r="D1144" i="1"/>
  <c r="C1144" i="1"/>
  <c r="H1144" i="1" s="1"/>
  <c r="D1143" i="1"/>
  <c r="G1143" i="1" s="1"/>
  <c r="C1143" i="1"/>
  <c r="D1142" i="1"/>
  <c r="C1142" i="1"/>
  <c r="H1142" i="1" s="1"/>
  <c r="D1141" i="1"/>
  <c r="C1141" i="1"/>
  <c r="D1140" i="1"/>
  <c r="C1140" i="1"/>
  <c r="H1140" i="1" s="1"/>
  <c r="D1139" i="1"/>
  <c r="G1139" i="1" s="1"/>
  <c r="C1139" i="1"/>
  <c r="G1138" i="1"/>
  <c r="D1138" i="1"/>
  <c r="C1138" i="1"/>
  <c r="H1138" i="1" s="1"/>
  <c r="D1137" i="1"/>
  <c r="C1137" i="1"/>
  <c r="G1136" i="1"/>
  <c r="D1136" i="1"/>
  <c r="C1136" i="1"/>
  <c r="H1136" i="1" s="1"/>
  <c r="D1135" i="1"/>
  <c r="G1135" i="1" s="1"/>
  <c r="C1135" i="1"/>
  <c r="D1134" i="1"/>
  <c r="C1134" i="1"/>
  <c r="H1134" i="1" s="1"/>
  <c r="D1133" i="1"/>
  <c r="C1133" i="1"/>
  <c r="D1132" i="1"/>
  <c r="C1132" i="1"/>
  <c r="H1132" i="1" s="1"/>
  <c r="D1131" i="1"/>
  <c r="G1131" i="1" s="1"/>
  <c r="C1131" i="1"/>
  <c r="G1130" i="1"/>
  <c r="D1130" i="1"/>
  <c r="C1130" i="1"/>
  <c r="H1130" i="1" s="1"/>
  <c r="D1129" i="1"/>
  <c r="C1129" i="1"/>
  <c r="G1128" i="1"/>
  <c r="D1128" i="1"/>
  <c r="C1128" i="1"/>
  <c r="H1128" i="1" s="1"/>
  <c r="D1127" i="1"/>
  <c r="G1127" i="1" s="1"/>
  <c r="C1127" i="1"/>
  <c r="D1126" i="1"/>
  <c r="C1126" i="1"/>
  <c r="H1126" i="1" s="1"/>
  <c r="D1125" i="1"/>
  <c r="C1125" i="1"/>
  <c r="H1125" i="1" s="1"/>
  <c r="C1124" i="1"/>
  <c r="D1123" i="1"/>
  <c r="G1123" i="1" s="1"/>
  <c r="C1123" i="1"/>
  <c r="D1122" i="1"/>
  <c r="C1122" i="1"/>
  <c r="H1122" i="1" s="1"/>
  <c r="D1121" i="1"/>
  <c r="C1121" i="1"/>
  <c r="H1121" i="1" s="1"/>
  <c r="G1120" i="1"/>
  <c r="D1120" i="1"/>
  <c r="C1120" i="1"/>
  <c r="H1120" i="1" s="1"/>
  <c r="D1119" i="1"/>
  <c r="G1119" i="1" s="1"/>
  <c r="C1119" i="1"/>
  <c r="D1118" i="1"/>
  <c r="C1118" i="1"/>
  <c r="H1118" i="1" s="1"/>
  <c r="D1117" i="1"/>
  <c r="C1117" i="1"/>
  <c r="H1117" i="1" s="1"/>
  <c r="G1116" i="1"/>
  <c r="D1116" i="1"/>
  <c r="C1116" i="1"/>
  <c r="H1116" i="1" s="1"/>
  <c r="D1115" i="1"/>
  <c r="G1115" i="1" s="1"/>
  <c r="C1115" i="1"/>
  <c r="D1114" i="1"/>
  <c r="C1114" i="1"/>
  <c r="H1114" i="1" s="1"/>
  <c r="D1113" i="1"/>
  <c r="C1113" i="1"/>
  <c r="H1113" i="1" s="1"/>
  <c r="G1112" i="1"/>
  <c r="D1112" i="1"/>
  <c r="C1112" i="1"/>
  <c r="H1112" i="1" s="1"/>
  <c r="D1111" i="1"/>
  <c r="G1111" i="1" s="1"/>
  <c r="C1111" i="1"/>
  <c r="D1110" i="1"/>
  <c r="C1110" i="1"/>
  <c r="H1110" i="1" s="1"/>
  <c r="D1109" i="1"/>
  <c r="C1109" i="1"/>
  <c r="H1109" i="1" s="1"/>
  <c r="G1108" i="1"/>
  <c r="D1108" i="1"/>
  <c r="C1108" i="1"/>
  <c r="H1108" i="1" s="1"/>
  <c r="D1107" i="1"/>
  <c r="G1107" i="1" s="1"/>
  <c r="C1107" i="1"/>
  <c r="D1106" i="1"/>
  <c r="C1106" i="1"/>
  <c r="H1106" i="1" s="1"/>
  <c r="D1105" i="1"/>
  <c r="C1105" i="1"/>
  <c r="H1105" i="1" s="1"/>
  <c r="G1104" i="1"/>
  <c r="D1104" i="1"/>
  <c r="C1104" i="1"/>
  <c r="H1104" i="1" s="1"/>
  <c r="D1103" i="1"/>
  <c r="G1103" i="1" s="1"/>
  <c r="C1103" i="1"/>
  <c r="D1102" i="1"/>
  <c r="C1102" i="1"/>
  <c r="H1102" i="1" s="1"/>
  <c r="D1101" i="1"/>
  <c r="C1101" i="1"/>
  <c r="H1101" i="1" s="1"/>
  <c r="G1100" i="1"/>
  <c r="D1100" i="1"/>
  <c r="C1100" i="1"/>
  <c r="H1100" i="1" s="1"/>
  <c r="D1099" i="1"/>
  <c r="G1099" i="1" s="1"/>
  <c r="C1099" i="1"/>
  <c r="D1098" i="1"/>
  <c r="C1098" i="1"/>
  <c r="H1098" i="1" s="1"/>
  <c r="D1097" i="1"/>
  <c r="C1097" i="1"/>
  <c r="H1097" i="1" s="1"/>
  <c r="G1096" i="1"/>
  <c r="D1096" i="1"/>
  <c r="C1096" i="1"/>
  <c r="H1096" i="1" s="1"/>
  <c r="D1095" i="1"/>
  <c r="G1095" i="1" s="1"/>
  <c r="C1095" i="1"/>
  <c r="D1094" i="1"/>
  <c r="C1094" i="1"/>
  <c r="H1094" i="1" s="1"/>
  <c r="D1093" i="1"/>
  <c r="C1093" i="1"/>
  <c r="H1093" i="1" s="1"/>
  <c r="G1092" i="1"/>
  <c r="D1092" i="1"/>
  <c r="C1092" i="1"/>
  <c r="H1092" i="1" s="1"/>
  <c r="D1091" i="1"/>
  <c r="G1091" i="1" s="1"/>
  <c r="C1091" i="1"/>
  <c r="D1090" i="1"/>
  <c r="C1090" i="1"/>
  <c r="H1090" i="1" s="1"/>
  <c r="D1089" i="1"/>
  <c r="C1089" i="1"/>
  <c r="H1089" i="1" s="1"/>
  <c r="G1088" i="1"/>
  <c r="D1088" i="1"/>
  <c r="C1088" i="1"/>
  <c r="H1088" i="1" s="1"/>
  <c r="D1087" i="1"/>
  <c r="G1087" i="1" s="1"/>
  <c r="C1087" i="1"/>
  <c r="D1086" i="1"/>
  <c r="C1086" i="1"/>
  <c r="H1086" i="1" s="1"/>
  <c r="D1085" i="1"/>
  <c r="C1085" i="1"/>
  <c r="H1085" i="1" s="1"/>
  <c r="G1084" i="1"/>
  <c r="D1084" i="1"/>
  <c r="C1084" i="1"/>
  <c r="H1084" i="1" s="1"/>
  <c r="D1083" i="1"/>
  <c r="G1083" i="1" s="1"/>
  <c r="C1083" i="1"/>
  <c r="D1082" i="1"/>
  <c r="C1082" i="1"/>
  <c r="H1082" i="1" s="1"/>
  <c r="D1081" i="1"/>
  <c r="C1081" i="1"/>
  <c r="H1081" i="1" s="1"/>
  <c r="G1080" i="1"/>
  <c r="D1080" i="1"/>
  <c r="C1080" i="1"/>
  <c r="H1080" i="1" s="1"/>
  <c r="D1079" i="1"/>
  <c r="G1079" i="1" s="1"/>
  <c r="C1079" i="1"/>
  <c r="D1078" i="1"/>
  <c r="C1078" i="1"/>
  <c r="H1078" i="1" s="1"/>
  <c r="D1077" i="1"/>
  <c r="C1077" i="1"/>
  <c r="H1077" i="1" s="1"/>
  <c r="G1076" i="1"/>
  <c r="D1076" i="1"/>
  <c r="C1076" i="1"/>
  <c r="H1076" i="1" s="1"/>
  <c r="D1075" i="1"/>
  <c r="G1075" i="1" s="1"/>
  <c r="C1075" i="1"/>
  <c r="D1074" i="1"/>
  <c r="C1074" i="1"/>
  <c r="H1074" i="1" s="1"/>
  <c r="D1073" i="1"/>
  <c r="C1073" i="1"/>
  <c r="H1073" i="1" s="1"/>
  <c r="G1072" i="1"/>
  <c r="D1072" i="1"/>
  <c r="C1072" i="1"/>
  <c r="H1072" i="1" s="1"/>
  <c r="D1071" i="1"/>
  <c r="G1071" i="1" s="1"/>
  <c r="C1071" i="1"/>
  <c r="D1070" i="1"/>
  <c r="C1070" i="1"/>
  <c r="H1070" i="1" s="1"/>
  <c r="D1069" i="1"/>
  <c r="C1069" i="1"/>
  <c r="H1069" i="1" s="1"/>
  <c r="G1068" i="1"/>
  <c r="D1068" i="1"/>
  <c r="C1068" i="1"/>
  <c r="H1068" i="1" s="1"/>
  <c r="D1067" i="1"/>
  <c r="G1067" i="1" s="1"/>
  <c r="C1067" i="1"/>
  <c r="D1066" i="1"/>
  <c r="C1066" i="1"/>
  <c r="H1066" i="1" s="1"/>
  <c r="D1065" i="1"/>
  <c r="G1064" i="1"/>
  <c r="D1064" i="1"/>
  <c r="C1064" i="1"/>
  <c r="H1064" i="1" s="1"/>
  <c r="D1063" i="1"/>
  <c r="G1063" i="1" s="1"/>
  <c r="C1063" i="1"/>
  <c r="D1062" i="1"/>
  <c r="C1062" i="1"/>
  <c r="H1062" i="1" s="1"/>
  <c r="D1061" i="1"/>
  <c r="C1061" i="1"/>
  <c r="H1061" i="1" s="1"/>
  <c r="G1060" i="1"/>
  <c r="D1060" i="1"/>
  <c r="C1060" i="1"/>
  <c r="H1060" i="1" s="1"/>
  <c r="D1059" i="1"/>
  <c r="G1059" i="1" s="1"/>
  <c r="C1059" i="1"/>
  <c r="D1058" i="1"/>
  <c r="C1058" i="1"/>
  <c r="H1058" i="1" s="1"/>
  <c r="D1057" i="1"/>
  <c r="C1057" i="1"/>
  <c r="H1057" i="1" s="1"/>
  <c r="D1056" i="1"/>
  <c r="D1055" i="1"/>
  <c r="G1055" i="1" s="1"/>
  <c r="C1055" i="1"/>
  <c r="D1054" i="1"/>
  <c r="C1054" i="1"/>
  <c r="H1054" i="1" s="1"/>
  <c r="D1053" i="1"/>
  <c r="C1053" i="1"/>
  <c r="H1053" i="1" s="1"/>
  <c r="G1052" i="1"/>
  <c r="D1052" i="1"/>
  <c r="C1052" i="1"/>
  <c r="H1052" i="1" s="1"/>
  <c r="D1051" i="1"/>
  <c r="G1051" i="1" s="1"/>
  <c r="C1051" i="1"/>
  <c r="D1050" i="1"/>
  <c r="C1050" i="1"/>
  <c r="H1050" i="1" s="1"/>
  <c r="D1049" i="1"/>
  <c r="C1049" i="1"/>
  <c r="H1049" i="1" s="1"/>
  <c r="G1048" i="1"/>
  <c r="D1048" i="1"/>
  <c r="C1048" i="1"/>
  <c r="H1048" i="1" s="1"/>
  <c r="D1047" i="1"/>
  <c r="D1045" i="1"/>
  <c r="C1045" i="1"/>
  <c r="H1045" i="1" s="1"/>
  <c r="G1044" i="1"/>
  <c r="D1044" i="1"/>
  <c r="C1044" i="1"/>
  <c r="H1044" i="1" s="1"/>
  <c r="D1043" i="1"/>
  <c r="G1043" i="1" s="1"/>
  <c r="C1043" i="1"/>
  <c r="D1042" i="1"/>
  <c r="C1042" i="1"/>
  <c r="H1042" i="1" s="1"/>
  <c r="D1041" i="1"/>
  <c r="C1041" i="1"/>
  <c r="H1041" i="1" s="1"/>
  <c r="G1040" i="1"/>
  <c r="D1040" i="1"/>
  <c r="C1040" i="1"/>
  <c r="H1040" i="1" s="1"/>
  <c r="D1039" i="1"/>
  <c r="G1039" i="1" s="1"/>
  <c r="C1039" i="1"/>
  <c r="D1038" i="1"/>
  <c r="C1038" i="1"/>
  <c r="H1038" i="1" s="1"/>
  <c r="D1037" i="1"/>
  <c r="C1037" i="1"/>
  <c r="H1037" i="1" s="1"/>
  <c r="G1036" i="1"/>
  <c r="D1036" i="1"/>
  <c r="C1036" i="1"/>
  <c r="H1036" i="1" s="1"/>
  <c r="D1035" i="1"/>
  <c r="G1035" i="1" s="1"/>
  <c r="C1035" i="1"/>
  <c r="D1034" i="1"/>
  <c r="C1034" i="1"/>
  <c r="H1034" i="1" s="1"/>
  <c r="D1033" i="1"/>
  <c r="C1033" i="1"/>
  <c r="H1033" i="1" s="1"/>
  <c r="G1032" i="1"/>
  <c r="D1032" i="1"/>
  <c r="C1032" i="1"/>
  <c r="H1032" i="1" s="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8"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206" i="1" l="1"/>
  <c r="G1206" i="1"/>
  <c r="H1246" i="1"/>
  <c r="G1246" i="1"/>
  <c r="H1278" i="1"/>
  <c r="G1278" i="1"/>
  <c r="G315" i="9"/>
  <c r="E315" i="9" s="1"/>
  <c r="C1436" i="1"/>
  <c r="H29" i="3"/>
  <c r="D49" i="8"/>
  <c r="C1530" i="1"/>
  <c r="H1550" i="1"/>
  <c r="G1550" i="1"/>
  <c r="H1570" i="1"/>
  <c r="G1570" i="1"/>
  <c r="H1222" i="1"/>
  <c r="G1222" i="1"/>
  <c r="H1238" i="1"/>
  <c r="G1238" i="1"/>
  <c r="H1270" i="1"/>
  <c r="G1270" i="1"/>
  <c r="H1314" i="1"/>
  <c r="G1314" i="1"/>
  <c r="H1310" i="1"/>
  <c r="G1310" i="1"/>
  <c r="H1326" i="1"/>
  <c r="G1326" i="1"/>
  <c r="H1341" i="1"/>
  <c r="G1341" i="1"/>
  <c r="H1349" i="1"/>
  <c r="G1349" i="1"/>
  <c r="H1405" i="1"/>
  <c r="G1405" i="1"/>
  <c r="H1413" i="1"/>
  <c r="G1413" i="1"/>
  <c r="H1230" i="1"/>
  <c r="G1230" i="1"/>
  <c r="H1262" i="1"/>
  <c r="G1262" i="1"/>
  <c r="H1286" i="1"/>
  <c r="G1286" i="1"/>
  <c r="C120" i="1"/>
  <c r="G1034" i="1"/>
  <c r="G1038" i="1"/>
  <c r="G1042" i="1"/>
  <c r="G1050" i="1"/>
  <c r="G1054" i="1"/>
  <c r="G1058" i="1"/>
  <c r="G1062" i="1"/>
  <c r="G1066" i="1"/>
  <c r="G1070" i="1"/>
  <c r="G1074" i="1"/>
  <c r="G1078" i="1"/>
  <c r="G1082" i="1"/>
  <c r="G1086" i="1"/>
  <c r="G1090" i="1"/>
  <c r="G1094" i="1"/>
  <c r="G1098" i="1"/>
  <c r="G1102" i="1"/>
  <c r="G1106" i="1"/>
  <c r="G1110" i="1"/>
  <c r="G1114" i="1"/>
  <c r="G1118" i="1"/>
  <c r="G1122" i="1"/>
  <c r="G1126" i="1"/>
  <c r="G1132" i="1"/>
  <c r="G1140" i="1"/>
  <c r="G1148" i="1"/>
  <c r="G1160" i="1"/>
  <c r="G1168" i="1"/>
  <c r="G1176" i="1"/>
  <c r="G1186" i="1"/>
  <c r="G1194" i="1"/>
  <c r="G1200" i="1"/>
  <c r="H1210" i="1"/>
  <c r="G1210" i="1"/>
  <c r="H1218" i="1"/>
  <c r="G1218" i="1"/>
  <c r="H1226" i="1"/>
  <c r="G1226" i="1"/>
  <c r="H1234" i="1"/>
  <c r="G1234" i="1"/>
  <c r="H1242" i="1"/>
  <c r="G1242" i="1"/>
  <c r="H1250" i="1"/>
  <c r="G1250" i="1"/>
  <c r="H1258" i="1"/>
  <c r="G1258" i="1"/>
  <c r="H1266" i="1"/>
  <c r="G1266" i="1"/>
  <c r="H1274" i="1"/>
  <c r="G1274" i="1"/>
  <c r="H1282" i="1"/>
  <c r="G1282" i="1"/>
  <c r="H1290" i="1"/>
  <c r="G1290" i="1"/>
  <c r="H1298" i="1"/>
  <c r="G1298" i="1"/>
  <c r="H1306" i="1"/>
  <c r="G1306" i="1"/>
  <c r="H1322" i="1"/>
  <c r="G1322" i="1"/>
  <c r="H1337" i="1"/>
  <c r="G1337" i="1"/>
  <c r="G1476" i="1"/>
  <c r="I1476" i="1" s="1"/>
  <c r="J1476" i="1"/>
  <c r="H1476" i="1"/>
  <c r="H1480" i="1"/>
  <c r="G1480" i="1"/>
  <c r="H1504" i="1"/>
  <c r="G1504" i="1"/>
  <c r="H1549" i="1"/>
  <c r="G1549" i="1"/>
  <c r="H1556" i="1"/>
  <c r="G1556" i="1"/>
  <c r="H1573" i="1"/>
  <c r="G1573" i="1"/>
  <c r="H1214" i="1"/>
  <c r="G1214" i="1"/>
  <c r="H1254" i="1"/>
  <c r="G1254" i="1"/>
  <c r="H1294" i="1"/>
  <c r="G1294" i="1"/>
  <c r="G1033" i="1"/>
  <c r="H1035" i="1"/>
  <c r="G1037" i="1"/>
  <c r="H1039" i="1"/>
  <c r="G1041" i="1"/>
  <c r="H1043" i="1"/>
  <c r="G1045" i="1"/>
  <c r="G1049" i="1"/>
  <c r="H1051" i="1"/>
  <c r="G1053" i="1"/>
  <c r="H1055" i="1"/>
  <c r="G1057" i="1"/>
  <c r="H1059" i="1"/>
  <c r="G1061" i="1"/>
  <c r="H1063" i="1"/>
  <c r="H1067" i="1"/>
  <c r="G1069" i="1"/>
  <c r="H1071" i="1"/>
  <c r="G1073" i="1"/>
  <c r="H1075" i="1"/>
  <c r="G1077" i="1"/>
  <c r="H1079" i="1"/>
  <c r="G1081" i="1"/>
  <c r="H1083" i="1"/>
  <c r="G1085" i="1"/>
  <c r="H1087" i="1"/>
  <c r="G1089" i="1"/>
  <c r="H1091" i="1"/>
  <c r="G1093" i="1"/>
  <c r="H1095" i="1"/>
  <c r="G1097" i="1"/>
  <c r="H1099" i="1"/>
  <c r="G1101" i="1"/>
  <c r="H1103" i="1"/>
  <c r="G1105" i="1"/>
  <c r="H1107" i="1"/>
  <c r="G1109" i="1"/>
  <c r="H1111" i="1"/>
  <c r="G1113" i="1"/>
  <c r="H1115" i="1"/>
  <c r="G1117" i="1"/>
  <c r="H1119" i="1"/>
  <c r="G1121" i="1"/>
  <c r="H1123" i="1"/>
  <c r="G1125" i="1"/>
  <c r="G1134" i="1"/>
  <c r="G1142" i="1"/>
  <c r="G1150" i="1"/>
  <c r="G1154" i="1"/>
  <c r="G1162" i="1"/>
  <c r="G1170" i="1"/>
  <c r="G1178" i="1"/>
  <c r="G1188" i="1"/>
  <c r="G1196" i="1"/>
  <c r="G1202" i="1"/>
  <c r="H1302" i="1"/>
  <c r="G1302" i="1"/>
  <c r="H1318" i="1"/>
  <c r="G1318" i="1"/>
  <c r="H1333" i="1"/>
  <c r="G1333" i="1"/>
  <c r="H1345" i="1"/>
  <c r="G1345" i="1"/>
  <c r="H1129" i="1"/>
  <c r="H1133" i="1"/>
  <c r="H1137" i="1"/>
  <c r="H1141" i="1"/>
  <c r="H1145" i="1"/>
  <c r="H1149" i="1"/>
  <c r="H1157" i="1"/>
  <c r="H1161" i="1"/>
  <c r="H1165" i="1"/>
  <c r="H1169" i="1"/>
  <c r="H1173" i="1"/>
  <c r="H1177" i="1"/>
  <c r="H1181" i="1"/>
  <c r="H1185" i="1"/>
  <c r="H1189" i="1"/>
  <c r="H1193" i="1"/>
  <c r="H1197" i="1"/>
  <c r="G1410" i="1"/>
  <c r="G1458" i="1"/>
  <c r="I1458" i="1" s="1"/>
  <c r="J1458" i="1"/>
  <c r="H1458" i="1"/>
  <c r="J1462" i="1"/>
  <c r="G1462" i="1"/>
  <c r="J1464" i="1"/>
  <c r="G1464" i="1"/>
  <c r="J1466" i="1"/>
  <c r="G1466" i="1"/>
  <c r="J1468" i="1"/>
  <c r="G1468" i="1"/>
  <c r="H1501" i="1"/>
  <c r="G1501" i="1"/>
  <c r="H1529" i="1"/>
  <c r="G1529" i="1"/>
  <c r="H1536" i="1"/>
  <c r="G1536" i="1"/>
  <c r="H1553" i="1"/>
  <c r="G1553" i="1"/>
  <c r="G143" i="9"/>
  <c r="E143" i="9" s="1"/>
  <c r="B143" i="9" s="1"/>
  <c r="F603" i="4"/>
  <c r="D593" i="4"/>
  <c r="F94" i="6"/>
  <c r="C1388" i="1"/>
  <c r="F107" i="6"/>
  <c r="C1401" i="1"/>
  <c r="G1478" i="1"/>
  <c r="J1478" i="1"/>
  <c r="H1478" i="1"/>
  <c r="H1496" i="1"/>
  <c r="G1496" i="1"/>
  <c r="H1512" i="1"/>
  <c r="G1512" i="1"/>
  <c r="H1533" i="1"/>
  <c r="G1533" i="1"/>
  <c r="F228" i="4"/>
  <c r="D224" i="4"/>
  <c r="F383" i="4"/>
  <c r="D363" i="4"/>
  <c r="H309" i="9"/>
  <c r="H1127" i="1"/>
  <c r="G1129" i="1"/>
  <c r="H1131" i="1"/>
  <c r="G1133" i="1"/>
  <c r="H1135" i="1"/>
  <c r="G1137" i="1"/>
  <c r="H1139" i="1"/>
  <c r="G1141" i="1"/>
  <c r="H1143" i="1"/>
  <c r="G1145" i="1"/>
  <c r="H1147" i="1"/>
  <c r="G1149" i="1"/>
  <c r="H1151" i="1"/>
  <c r="H1155" i="1"/>
  <c r="G1157" i="1"/>
  <c r="H1159" i="1"/>
  <c r="G1161" i="1"/>
  <c r="H1163" i="1"/>
  <c r="G1165" i="1"/>
  <c r="H1167" i="1"/>
  <c r="G1169" i="1"/>
  <c r="H1171" i="1"/>
  <c r="G1173" i="1"/>
  <c r="H1175" i="1"/>
  <c r="G1177" i="1"/>
  <c r="H1179" i="1"/>
  <c r="G1181" i="1"/>
  <c r="G1185" i="1"/>
  <c r="H1187" i="1"/>
  <c r="G1189" i="1"/>
  <c r="H1191" i="1"/>
  <c r="G1193" i="1"/>
  <c r="H1195" i="1"/>
  <c r="G1197" i="1"/>
  <c r="G1201" i="1"/>
  <c r="G1205" i="1"/>
  <c r="G1209" i="1"/>
  <c r="G1213" i="1"/>
  <c r="G1217" i="1"/>
  <c r="G1221" i="1"/>
  <c r="G1225" i="1"/>
  <c r="G1229" i="1"/>
  <c r="G1233" i="1"/>
  <c r="G1237" i="1"/>
  <c r="G1241" i="1"/>
  <c r="G1245" i="1"/>
  <c r="G1249" i="1"/>
  <c r="G1253" i="1"/>
  <c r="G1257" i="1"/>
  <c r="G1261" i="1"/>
  <c r="G1265" i="1"/>
  <c r="G1269" i="1"/>
  <c r="G1273" i="1"/>
  <c r="G1277" i="1"/>
  <c r="G1281" i="1"/>
  <c r="G1285" i="1"/>
  <c r="G1289" i="1"/>
  <c r="G1293" i="1"/>
  <c r="G1297" i="1"/>
  <c r="G1344" i="1"/>
  <c r="G1348" i="1"/>
  <c r="H1409" i="1"/>
  <c r="G1409" i="1"/>
  <c r="J1445" i="1"/>
  <c r="G1456" i="1"/>
  <c r="J1456" i="1"/>
  <c r="H1456" i="1"/>
  <c r="G1460" i="1"/>
  <c r="J1460" i="1"/>
  <c r="H1460" i="1"/>
  <c r="I1474" i="1"/>
  <c r="H1493" i="1"/>
  <c r="G1493" i="1"/>
  <c r="H1569" i="1"/>
  <c r="G1569" i="1"/>
  <c r="H1576" i="1"/>
  <c r="G1576" i="1"/>
  <c r="F177" i="4"/>
  <c r="E163" i="4"/>
  <c r="D159" i="1" s="1"/>
  <c r="F197" i="4"/>
  <c r="D196" i="4"/>
  <c r="D644" i="4"/>
  <c r="F417" i="4"/>
  <c r="E420" i="4"/>
  <c r="H1404" i="1"/>
  <c r="H1412" i="1"/>
  <c r="H1416" i="1"/>
  <c r="G1416" i="1"/>
  <c r="H1418" i="1"/>
  <c r="G1418" i="1"/>
  <c r="H1420" i="1"/>
  <c r="G1420" i="1"/>
  <c r="H1422" i="1"/>
  <c r="G1422" i="1"/>
  <c r="H1424" i="1"/>
  <c r="G1424" i="1"/>
  <c r="H1426" i="1"/>
  <c r="G1426" i="1"/>
  <c r="H1428" i="1"/>
  <c r="G1428" i="1"/>
  <c r="H1430" i="1"/>
  <c r="G1430" i="1"/>
  <c r="H1432" i="1"/>
  <c r="G1432" i="1"/>
  <c r="H1434" i="1"/>
  <c r="G1434" i="1"/>
  <c r="H1438" i="1"/>
  <c r="G1438" i="1"/>
  <c r="I1440" i="1"/>
  <c r="I1442" i="1"/>
  <c r="I1444" i="1"/>
  <c r="H1454" i="1"/>
  <c r="H1469" i="1"/>
  <c r="G1471" i="1"/>
  <c r="I1471" i="1" s="1"/>
  <c r="J1471" i="1"/>
  <c r="H1472" i="1"/>
  <c r="I1472" i="1" s="1"/>
  <c r="G1473" i="1"/>
  <c r="I1473" i="1" s="1"/>
  <c r="J1473" i="1"/>
  <c r="H1474" i="1"/>
  <c r="H1484" i="1"/>
  <c r="G1484" i="1"/>
  <c r="H1508" i="1"/>
  <c r="G1508" i="1"/>
  <c r="H1516" i="1"/>
  <c r="G1516" i="1"/>
  <c r="H1520" i="1"/>
  <c r="G1520" i="1"/>
  <c r="H1540" i="1"/>
  <c r="G1540" i="1"/>
  <c r="H1560" i="1"/>
  <c r="G1560" i="1"/>
  <c r="G1580" i="1"/>
  <c r="H1580" i="1"/>
  <c r="F91" i="4"/>
  <c r="D82" i="4"/>
  <c r="F112" i="4"/>
  <c r="D106" i="4"/>
  <c r="E151" i="4"/>
  <c r="F317" i="4"/>
  <c r="D311" i="4"/>
  <c r="E68" i="5"/>
  <c r="I24" i="3"/>
  <c r="F35" i="6"/>
  <c r="H25" i="3"/>
  <c r="D24" i="8"/>
  <c r="C1499" i="1" s="1"/>
  <c r="C1511" i="1"/>
  <c r="G1446" i="1"/>
  <c r="I1446" i="1" s="1"/>
  <c r="J1446" i="1"/>
  <c r="G1448" i="1"/>
  <c r="I1448" i="1" s="1"/>
  <c r="J1448" i="1"/>
  <c r="G1450" i="1"/>
  <c r="I1450" i="1" s="1"/>
  <c r="J1450" i="1"/>
  <c r="G1452" i="1"/>
  <c r="I1452" i="1" s="1"/>
  <c r="J1452" i="1"/>
  <c r="I1455" i="1"/>
  <c r="I1457" i="1"/>
  <c r="I1459" i="1"/>
  <c r="I1477" i="1"/>
  <c r="I1479" i="1"/>
  <c r="H1488" i="1"/>
  <c r="G1488" i="1"/>
  <c r="H1544" i="1"/>
  <c r="G1544" i="1"/>
  <c r="H1564" i="1"/>
  <c r="G1564" i="1"/>
  <c r="G289" i="9"/>
  <c r="E289" i="9" s="1"/>
  <c r="B289" i="9" s="1"/>
  <c r="D87" i="5"/>
  <c r="F88" i="5"/>
  <c r="G307" i="9"/>
  <c r="E307" i="9" s="1"/>
  <c r="B307" i="9" s="1"/>
  <c r="F177" i="5"/>
  <c r="H1406" i="1"/>
  <c r="H1410" i="1"/>
  <c r="H1414" i="1"/>
  <c r="H1417" i="1"/>
  <c r="G1417" i="1"/>
  <c r="H1419" i="1"/>
  <c r="G1419" i="1"/>
  <c r="H1421" i="1"/>
  <c r="G1421" i="1"/>
  <c r="H1425" i="1"/>
  <c r="G1425" i="1"/>
  <c r="H1427" i="1"/>
  <c r="G1427" i="1"/>
  <c r="H1429" i="1"/>
  <c r="G1429" i="1"/>
  <c r="H1431" i="1"/>
  <c r="G1431" i="1"/>
  <c r="H1433" i="1"/>
  <c r="G1433" i="1"/>
  <c r="H1437" i="1"/>
  <c r="G1437" i="1"/>
  <c r="H1439" i="1"/>
  <c r="G1439" i="1"/>
  <c r="H1441" i="1"/>
  <c r="G1441" i="1"/>
  <c r="H1443" i="1"/>
  <c r="G1443" i="1"/>
  <c r="H1445" i="1"/>
  <c r="G1445" i="1"/>
  <c r="H1462" i="1"/>
  <c r="G1463" i="1"/>
  <c r="I1463" i="1" s="1"/>
  <c r="J1463" i="1"/>
  <c r="H1464" i="1"/>
  <c r="G1465" i="1"/>
  <c r="I1465" i="1" s="1"/>
  <c r="J1465" i="1"/>
  <c r="H1466" i="1"/>
  <c r="G1467" i="1"/>
  <c r="I1467" i="1" s="1"/>
  <c r="J1467" i="1"/>
  <c r="H1468" i="1"/>
  <c r="G1485" i="1"/>
  <c r="H1492" i="1"/>
  <c r="G1492" i="1"/>
  <c r="H1500" i="1"/>
  <c r="G1500" i="1"/>
  <c r="G1509" i="1"/>
  <c r="G1521" i="1"/>
  <c r="H1528" i="1"/>
  <c r="G1528" i="1"/>
  <c r="H1532" i="1"/>
  <c r="G1532" i="1"/>
  <c r="G1541" i="1"/>
  <c r="H1548" i="1"/>
  <c r="G1548" i="1"/>
  <c r="H1552" i="1"/>
  <c r="G1552" i="1"/>
  <c r="G1561" i="1"/>
  <c r="H1568" i="1"/>
  <c r="G1568" i="1"/>
  <c r="H1572" i="1"/>
  <c r="G1572" i="1"/>
  <c r="D7" i="4"/>
  <c r="F8" i="4"/>
  <c r="D139" i="4"/>
  <c r="F140" i="4"/>
  <c r="F159" i="4"/>
  <c r="D152" i="4"/>
  <c r="F300" i="4"/>
  <c r="D299" i="4"/>
  <c r="F460" i="4"/>
  <c r="D459" i="4"/>
  <c r="F130" i="6"/>
  <c r="D129" i="6"/>
  <c r="F29" i="4"/>
  <c r="D44" i="4"/>
  <c r="D50" i="4"/>
  <c r="D133" i="4"/>
  <c r="F153" i="4"/>
  <c r="E196" i="4"/>
  <c r="D192" i="1" s="1"/>
  <c r="D350" i="4"/>
  <c r="D567" i="4"/>
  <c r="E643" i="4"/>
  <c r="D637" i="1" s="1"/>
  <c r="E146" i="5"/>
  <c r="D1124" i="1" s="1"/>
  <c r="G1124" i="1" s="1"/>
  <c r="G290" i="9"/>
  <c r="E290" i="9" s="1"/>
  <c r="B290" i="9" s="1"/>
  <c r="F149" i="5"/>
  <c r="F190" i="5"/>
  <c r="D206" i="5"/>
  <c r="D176" i="5" s="1"/>
  <c r="D5" i="6"/>
  <c r="F115" i="6"/>
  <c r="D114" i="6"/>
  <c r="D42" i="8"/>
  <c r="F351" i="4"/>
  <c r="E363" i="4"/>
  <c r="D358" i="1" s="1"/>
  <c r="D421" i="4"/>
  <c r="D515" i="4"/>
  <c r="E12" i="5"/>
  <c r="E309" i="9"/>
  <c r="B309" i="9" s="1"/>
  <c r="E35" i="6"/>
  <c r="E141" i="6" s="1"/>
  <c r="D89" i="6"/>
  <c r="E114" i="6"/>
  <c r="E106" i="4"/>
  <c r="D102" i="1" s="1"/>
  <c r="D163" i="4"/>
  <c r="F215" i="4"/>
  <c r="F263" i="4"/>
  <c r="F397" i="4"/>
  <c r="F418" i="4"/>
  <c r="D472" i="4"/>
  <c r="D484" i="4"/>
  <c r="D529" i="4"/>
  <c r="F568" i="4"/>
  <c r="E580" i="4"/>
  <c r="D574" i="1" s="1"/>
  <c r="F605" i="4"/>
  <c r="F626" i="4"/>
  <c r="D12" i="5"/>
  <c r="D69" i="5"/>
  <c r="D78" i="5"/>
  <c r="E206" i="5"/>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210" i="9"/>
  <c r="E210" i="9" s="1"/>
  <c r="B210" i="9" s="1"/>
  <c r="G206" i="9"/>
  <c r="E206" i="9" s="1"/>
  <c r="B206" i="9" s="1"/>
  <c r="G202" i="9"/>
  <c r="E202" i="9" s="1"/>
  <c r="B202" i="9" s="1"/>
  <c r="G198" i="9"/>
  <c r="E198" i="9" s="1"/>
  <c r="B198" i="9" s="1"/>
  <c r="G194" i="9"/>
  <c r="E194" i="9" s="1"/>
  <c r="B194" i="9" s="1"/>
  <c r="H166" i="9"/>
  <c r="G211" i="9"/>
  <c r="E211" i="9" s="1"/>
  <c r="B211" i="9" s="1"/>
  <c r="G207" i="9"/>
  <c r="E207" i="9" s="1"/>
  <c r="B207" i="9" s="1"/>
  <c r="G203" i="9"/>
  <c r="E203" i="9" s="1"/>
  <c r="B203" i="9" s="1"/>
  <c r="G199" i="9"/>
  <c r="E199" i="9" s="1"/>
  <c r="B199" i="9" s="1"/>
  <c r="G195" i="9"/>
  <c r="E195" i="9" s="1"/>
  <c r="B195" i="9" s="1"/>
  <c r="G166" i="9"/>
  <c r="H165" i="9"/>
  <c r="M213" i="9"/>
  <c r="G212" i="9"/>
  <c r="E212" i="9" s="1"/>
  <c r="B212" i="9" s="1"/>
  <c r="G208" i="9"/>
  <c r="E208" i="9" s="1"/>
  <c r="B208" i="9" s="1"/>
  <c r="G204" i="9"/>
  <c r="E204" i="9" s="1"/>
  <c r="B204" i="9" s="1"/>
  <c r="G200" i="9"/>
  <c r="E200" i="9" s="1"/>
  <c r="B200" i="9" s="1"/>
  <c r="G196" i="9"/>
  <c r="E196" i="9" s="1"/>
  <c r="B196" i="9" s="1"/>
  <c r="L192" i="9"/>
  <c r="F192" i="9" s="1"/>
  <c r="G165" i="9"/>
  <c r="E165" i="9" s="1"/>
  <c r="B165" i="9" s="1"/>
  <c r="G164" i="9"/>
  <c r="E164" i="9" s="1"/>
  <c r="B164" i="9" s="1"/>
  <c r="G163" i="9"/>
  <c r="E163" i="9" s="1"/>
  <c r="B163" i="9" s="1"/>
  <c r="G162" i="9"/>
  <c r="E162" i="9" s="1"/>
  <c r="B162" i="9" s="1"/>
  <c r="G161" i="9"/>
  <c r="E161" i="9" s="1"/>
  <c r="B161" i="9" s="1"/>
  <c r="L213" i="9"/>
  <c r="F213" i="9" s="1"/>
  <c r="B213" i="9" s="1"/>
  <c r="G209" i="9"/>
  <c r="E209" i="9" s="1"/>
  <c r="B209" i="9" s="1"/>
  <c r="G205" i="9"/>
  <c r="E205" i="9" s="1"/>
  <c r="B205" i="9" s="1"/>
  <c r="G201" i="9"/>
  <c r="E201" i="9" s="1"/>
  <c r="B201" i="9" s="1"/>
  <c r="G197" i="9"/>
  <c r="E197" i="9" s="1"/>
  <c r="B197" i="9" s="1"/>
  <c r="G193" i="9"/>
  <c r="E193" i="9" s="1"/>
  <c r="B193" i="9" s="1"/>
  <c r="I10" i="9"/>
  <c r="B24" i="9"/>
  <c r="B32" i="9"/>
  <c r="B40" i="9"/>
  <c r="B48" i="9"/>
  <c r="B56" i="9"/>
  <c r="B64" i="9"/>
  <c r="B72" i="9"/>
  <c r="B80" i="9"/>
  <c r="B88" i="9"/>
  <c r="B96" i="9"/>
  <c r="B104" i="9"/>
  <c r="B112" i="9"/>
  <c r="B28" i="9"/>
  <c r="B36" i="9"/>
  <c r="B44" i="9"/>
  <c r="B52" i="9"/>
  <c r="B60" i="9"/>
  <c r="B68" i="9"/>
  <c r="B76" i="9"/>
  <c r="B84" i="9"/>
  <c r="B92" i="9"/>
  <c r="B100" i="9"/>
  <c r="B108" i="9"/>
  <c r="B116" i="9"/>
  <c r="B133" i="9"/>
  <c r="B137" i="9"/>
  <c r="B141" i="9"/>
  <c r="B134" i="9"/>
  <c r="B138" i="9"/>
  <c r="B142" i="9"/>
  <c r="F264" i="9"/>
  <c r="B264" i="9" s="1"/>
  <c r="B214" i="9"/>
  <c r="B218" i="9"/>
  <c r="B222" i="9"/>
  <c r="B238" i="9"/>
  <c r="B242" i="9"/>
  <c r="B246" i="9"/>
  <c r="B250" i="9"/>
  <c r="B254" i="9"/>
  <c r="B258" i="9"/>
  <c r="B262" i="9"/>
  <c r="B266" i="9"/>
  <c r="B270" i="9"/>
  <c r="F176" i="5" l="1"/>
  <c r="D175" i="5"/>
  <c r="H22" i="3"/>
  <c r="C1153" i="1"/>
  <c r="I28" i="3"/>
  <c r="D1435" i="1"/>
  <c r="E166" i="9"/>
  <c r="B166" i="9" s="1"/>
  <c r="F12" i="5"/>
  <c r="C990" i="1"/>
  <c r="H574" i="1"/>
  <c r="G574" i="1"/>
  <c r="F472" i="4"/>
  <c r="C466" i="1"/>
  <c r="F89" i="6"/>
  <c r="C1383" i="1"/>
  <c r="F515" i="4"/>
  <c r="C509" i="1"/>
  <c r="C1517" i="1"/>
  <c r="I34" i="3"/>
  <c r="G317" i="9"/>
  <c r="E317" i="9" s="1"/>
  <c r="D141" i="6"/>
  <c r="H24" i="3"/>
  <c r="F5" i="6"/>
  <c r="C1299" i="1"/>
  <c r="C345" i="1"/>
  <c r="F50" i="4"/>
  <c r="C46" i="1"/>
  <c r="F139" i="4"/>
  <c r="C135" i="1"/>
  <c r="I1443" i="1"/>
  <c r="I1439" i="1"/>
  <c r="G1511" i="1"/>
  <c r="H1511" i="1"/>
  <c r="F311" i="4"/>
  <c r="C306" i="1"/>
  <c r="D414" i="1"/>
  <c r="F196" i="4"/>
  <c r="C192" i="1"/>
  <c r="I1456" i="1"/>
  <c r="I1478" i="1"/>
  <c r="E6" i="4"/>
  <c r="H1436" i="1"/>
  <c r="G1436" i="1"/>
  <c r="B192" i="9"/>
  <c r="H310" i="9"/>
  <c r="D1183" i="1"/>
  <c r="D7" i="5"/>
  <c r="F163" i="4"/>
  <c r="C159" i="1"/>
  <c r="I25" i="3"/>
  <c r="D1329" i="1"/>
  <c r="F421" i="4"/>
  <c r="D420" i="4"/>
  <c r="C415" i="1"/>
  <c r="G310" i="9"/>
  <c r="E310" i="9" s="1"/>
  <c r="B310" i="9" s="1"/>
  <c r="F206" i="5"/>
  <c r="C1183" i="1"/>
  <c r="F44" i="4"/>
  <c r="C40" i="1"/>
  <c r="F459" i="4"/>
  <c r="C453" i="1"/>
  <c r="H21" i="9"/>
  <c r="G21" i="9"/>
  <c r="E21" i="9" s="1"/>
  <c r="D151" i="4"/>
  <c r="F152" i="4"/>
  <c r="C148" i="1"/>
  <c r="G1499" i="1"/>
  <c r="H1499" i="1"/>
  <c r="F82" i="4"/>
  <c r="C78" i="1"/>
  <c r="I1460" i="1"/>
  <c r="E176" i="5"/>
  <c r="E350" i="4"/>
  <c r="H1401" i="1"/>
  <c r="G1401" i="1"/>
  <c r="F593" i="4"/>
  <c r="C587" i="1"/>
  <c r="I1468" i="1"/>
  <c r="I1464" i="1"/>
  <c r="H1530" i="1"/>
  <c r="G1530" i="1"/>
  <c r="B315" i="9"/>
  <c r="E314" i="9"/>
  <c r="I10" i="3" s="1"/>
  <c r="F78" i="5"/>
  <c r="C1056" i="1"/>
  <c r="F529" i="4"/>
  <c r="D528" i="4"/>
  <c r="C523" i="1"/>
  <c r="H27" i="3"/>
  <c r="C1408" i="1"/>
  <c r="F114" i="6"/>
  <c r="H637" i="1"/>
  <c r="G637" i="1"/>
  <c r="F7" i="4"/>
  <c r="D6" i="4"/>
  <c r="C3" i="1"/>
  <c r="I1441" i="1"/>
  <c r="I21" i="3"/>
  <c r="D1046" i="1"/>
  <c r="I17" i="3"/>
  <c r="E289" i="4"/>
  <c r="D147" i="1"/>
  <c r="F644" i="4"/>
  <c r="C638" i="1"/>
  <c r="F224" i="4"/>
  <c r="C220" i="1"/>
  <c r="G120" i="1"/>
  <c r="H120" i="1"/>
  <c r="D43" i="8"/>
  <c r="C1524" i="1"/>
  <c r="F69" i="5"/>
  <c r="D68" i="5"/>
  <c r="C1047" i="1"/>
  <c r="F484" i="4"/>
  <c r="C478" i="1"/>
  <c r="I27" i="3"/>
  <c r="D1408" i="1"/>
  <c r="E7" i="5"/>
  <c r="D990" i="1"/>
  <c r="F567" i="4"/>
  <c r="C561" i="1"/>
  <c r="F133" i="4"/>
  <c r="C129" i="1"/>
  <c r="F129" i="6"/>
  <c r="C1423" i="1"/>
  <c r="D298" i="4"/>
  <c r="D408" i="4" s="1"/>
  <c r="F299" i="4"/>
  <c r="C294" i="1"/>
  <c r="F87" i="5"/>
  <c r="C1065" i="1"/>
  <c r="E528" i="4"/>
  <c r="E635" i="4" s="1"/>
  <c r="D629" i="1" s="1"/>
  <c r="F106" i="4"/>
  <c r="C102" i="1"/>
  <c r="F363" i="4"/>
  <c r="C358" i="1"/>
  <c r="H1388" i="1"/>
  <c r="G1388" i="1"/>
  <c r="I1466" i="1"/>
  <c r="I1462" i="1"/>
  <c r="H1124" i="1"/>
  <c r="C403" i="1" l="1"/>
  <c r="H1065" i="1"/>
  <c r="G1065" i="1"/>
  <c r="E6" i="5"/>
  <c r="I20" i="3"/>
  <c r="D985" i="1"/>
  <c r="H1524" i="1"/>
  <c r="G1524" i="1"/>
  <c r="D412" i="4"/>
  <c r="F6" i="4"/>
  <c r="H16" i="3"/>
  <c r="C2" i="1"/>
  <c r="D636" i="4"/>
  <c r="F528" i="4"/>
  <c r="C522" i="1"/>
  <c r="I35" i="3"/>
  <c r="C1518" i="1"/>
  <c r="H1408" i="1"/>
  <c r="G1408" i="1"/>
  <c r="H294" i="1"/>
  <c r="G294" i="1"/>
  <c r="H21" i="3"/>
  <c r="F68" i="5"/>
  <c r="C1046" i="1"/>
  <c r="E413" i="4"/>
  <c r="E291" i="4"/>
  <c r="D287" i="1" s="1"/>
  <c r="D285" i="1"/>
  <c r="H1056" i="1"/>
  <c r="G1056" i="1"/>
  <c r="H587" i="1"/>
  <c r="G587" i="1"/>
  <c r="E408" i="4"/>
  <c r="D403" i="1" s="1"/>
  <c r="D345" i="1"/>
  <c r="E407" i="4"/>
  <c r="D402" i="1" s="1"/>
  <c r="H453" i="1"/>
  <c r="G453" i="1"/>
  <c r="H1183" i="1"/>
  <c r="G1183" i="1"/>
  <c r="G415" i="1"/>
  <c r="H415" i="1"/>
  <c r="F350" i="4"/>
  <c r="H1517" i="1"/>
  <c r="G1517" i="1"/>
  <c r="H40" i="1"/>
  <c r="G40" i="1"/>
  <c r="G102" i="1"/>
  <c r="H102" i="1"/>
  <c r="H1423" i="1"/>
  <c r="G1423" i="1"/>
  <c r="G561" i="1"/>
  <c r="H561" i="1"/>
  <c r="H1047" i="1"/>
  <c r="G1047" i="1"/>
  <c r="G358" i="1"/>
  <c r="H358" i="1"/>
  <c r="E636" i="4"/>
  <c r="D630" i="1" s="1"/>
  <c r="D522" i="1"/>
  <c r="H129" i="1"/>
  <c r="G129" i="1"/>
  <c r="G478" i="1"/>
  <c r="H478" i="1"/>
  <c r="H638" i="1"/>
  <c r="G638" i="1"/>
  <c r="H3" i="1"/>
  <c r="G3" i="1"/>
  <c r="H523" i="1"/>
  <c r="G523" i="1"/>
  <c r="I22" i="3"/>
  <c r="E175" i="5"/>
  <c r="D1152" i="1" s="1"/>
  <c r="D1153" i="1"/>
  <c r="H1153" i="1" s="1"/>
  <c r="H19" i="9"/>
  <c r="E19" i="9" s="1"/>
  <c r="B19" i="9" s="1"/>
  <c r="H17" i="3"/>
  <c r="F151" i="4"/>
  <c r="D289" i="4"/>
  <c r="D290" i="4" s="1"/>
  <c r="C147" i="1"/>
  <c r="F420" i="4"/>
  <c r="D635" i="4"/>
  <c r="C414" i="1"/>
  <c r="H159" i="1"/>
  <c r="G159" i="1"/>
  <c r="H192" i="1"/>
  <c r="G192" i="1"/>
  <c r="H306" i="1"/>
  <c r="G306" i="1"/>
  <c r="G46" i="1"/>
  <c r="H46" i="1"/>
  <c r="F141" i="6"/>
  <c r="H28" i="3"/>
  <c r="C1435" i="1"/>
  <c r="G313" i="9"/>
  <c r="E313" i="9" s="1"/>
  <c r="B313" i="9" s="1"/>
  <c r="H1383" i="1"/>
  <c r="G1383" i="1"/>
  <c r="B21" i="9"/>
  <c r="I16" i="3"/>
  <c r="E290" i="4"/>
  <c r="D286" i="1" s="1"/>
  <c r="E412" i="4"/>
  <c r="D2" i="1"/>
  <c r="H9" i="3"/>
  <c r="H1299" i="1"/>
  <c r="G1299" i="1"/>
  <c r="E316" i="9"/>
  <c r="B317" i="9"/>
  <c r="K1450" i="9"/>
  <c r="F175" i="5"/>
  <c r="C1152" i="1"/>
  <c r="D407" i="4"/>
  <c r="F298" i="4"/>
  <c r="C293" i="1"/>
  <c r="H220" i="1"/>
  <c r="G220" i="1"/>
  <c r="H78" i="1"/>
  <c r="G78" i="1"/>
  <c r="H148" i="1"/>
  <c r="G148" i="1"/>
  <c r="G312" i="9"/>
  <c r="E312" i="9" s="1"/>
  <c r="G1329" i="1"/>
  <c r="H1329" i="1"/>
  <c r="F7" i="5"/>
  <c r="D6" i="5"/>
  <c r="H20" i="3"/>
  <c r="C985" i="1"/>
  <c r="H135" i="1"/>
  <c r="G135" i="1"/>
  <c r="G345" i="1"/>
  <c r="H345" i="1"/>
  <c r="G509" i="1"/>
  <c r="H509" i="1"/>
  <c r="H466" i="1"/>
  <c r="G466" i="1"/>
  <c r="G990" i="1"/>
  <c r="H990" i="1"/>
  <c r="F290" i="4" l="1"/>
  <c r="C286" i="1"/>
  <c r="F407" i="4"/>
  <c r="C402" i="1"/>
  <c r="K3" i="9"/>
  <c r="I9" i="3"/>
  <c r="H147" i="1"/>
  <c r="G147" i="1"/>
  <c r="G1153" i="1"/>
  <c r="E415" i="4"/>
  <c r="D410" i="1" s="1"/>
  <c r="E640" i="4"/>
  <c r="D408" i="1"/>
  <c r="H1518" i="1"/>
  <c r="G1518" i="1"/>
  <c r="H11" i="3"/>
  <c r="F636" i="4"/>
  <c r="C630" i="1"/>
  <c r="H1152" i="1"/>
  <c r="G1152" i="1"/>
  <c r="G414" i="1"/>
  <c r="H414" i="1"/>
  <c r="D291" i="4"/>
  <c r="F289" i="4"/>
  <c r="D413" i="4"/>
  <c r="C285" i="1"/>
  <c r="H1046" i="1"/>
  <c r="G1046" i="1"/>
  <c r="H2" i="1"/>
  <c r="G2" i="1"/>
  <c r="D639" i="4"/>
  <c r="F412" i="4"/>
  <c r="D414" i="4"/>
  <c r="C407" i="1"/>
  <c r="H985" i="1"/>
  <c r="G985" i="1"/>
  <c r="H293" i="1"/>
  <c r="G293" i="1"/>
  <c r="E414" i="4"/>
  <c r="D409" i="1" s="1"/>
  <c r="E639" i="4"/>
  <c r="D407" i="1"/>
  <c r="H1435" i="1"/>
  <c r="G1435" i="1"/>
  <c r="F635" i="4"/>
  <c r="C629" i="1"/>
  <c r="H522" i="1"/>
  <c r="G522" i="1"/>
  <c r="H403" i="1"/>
  <c r="G403" i="1"/>
  <c r="G284" i="9"/>
  <c r="E284" i="9" s="1"/>
  <c r="B284" i="9" s="1"/>
  <c r="G278" i="9"/>
  <c r="E278" i="9" s="1"/>
  <c r="F6" i="5"/>
  <c r="C984" i="1"/>
  <c r="E311" i="9"/>
  <c r="B312" i="9"/>
  <c r="H278" i="9"/>
  <c r="D984" i="1"/>
  <c r="F408" i="4"/>
  <c r="E277" i="9" l="1"/>
  <c r="B278" i="9"/>
  <c r="F413" i="4"/>
  <c r="D415" i="4"/>
  <c r="D640" i="4"/>
  <c r="C408" i="1"/>
  <c r="H402" i="1"/>
  <c r="G402" i="1"/>
  <c r="E641" i="4"/>
  <c r="D633" i="1"/>
  <c r="D641" i="4"/>
  <c r="F639" i="4"/>
  <c r="C633" i="1"/>
  <c r="N3" i="9"/>
  <c r="I11" i="3"/>
  <c r="E642" i="4"/>
  <c r="D634" i="1"/>
  <c r="G407" i="1"/>
  <c r="H407" i="1"/>
  <c r="F291" i="4"/>
  <c r="C287" i="1"/>
  <c r="H286" i="1"/>
  <c r="G286" i="1"/>
  <c r="H8" i="3"/>
  <c r="H984" i="1"/>
  <c r="G984" i="1"/>
  <c r="H629" i="1"/>
  <c r="G629" i="1"/>
  <c r="F414" i="4"/>
  <c r="C409" i="1"/>
  <c r="H285" i="1"/>
  <c r="G285" i="1"/>
  <c r="H630" i="1"/>
  <c r="G630" i="1"/>
  <c r="M3" i="9" l="1"/>
  <c r="I8" i="3"/>
  <c r="E646" i="4"/>
  <c r="D636" i="1"/>
  <c r="F415" i="4"/>
  <c r="C410" i="1"/>
  <c r="F641" i="4"/>
  <c r="C635" i="1"/>
  <c r="H409" i="1"/>
  <c r="G409" i="1"/>
  <c r="H408" i="1"/>
  <c r="G408" i="1"/>
  <c r="H287" i="1"/>
  <c r="G287" i="1"/>
  <c r="H633" i="1"/>
  <c r="G633" i="1"/>
  <c r="E645" i="4"/>
  <c r="D635" i="1"/>
  <c r="F640" i="4"/>
  <c r="D642" i="4"/>
  <c r="D645" i="4" s="1"/>
  <c r="C634" i="1"/>
  <c r="F645" i="4" l="1"/>
  <c r="H18" i="3"/>
  <c r="C639" i="1"/>
  <c r="G276" i="9"/>
  <c r="E276" i="9" s="1"/>
  <c r="B276" i="9" s="1"/>
  <c r="H634" i="1"/>
  <c r="G634" i="1"/>
  <c r="I18" i="3"/>
  <c r="D639" i="1"/>
  <c r="I19" i="3"/>
  <c r="D640" i="1"/>
  <c r="D646" i="4"/>
  <c r="F642" i="4"/>
  <c r="C636" i="1"/>
  <c r="G635" i="1"/>
  <c r="H635" i="1"/>
  <c r="H410" i="1"/>
  <c r="G410" i="1"/>
  <c r="H19" i="3" l="1"/>
  <c r="F646" i="4"/>
  <c r="C640" i="1"/>
  <c r="H639" i="1"/>
  <c r="G639" i="1"/>
  <c r="G636" i="1"/>
  <c r="H636" i="1"/>
  <c r="H7" i="3"/>
  <c r="J3" i="9" l="1"/>
  <c r="H640" i="1"/>
  <c r="G640" i="1"/>
  <c r="G274" i="9" l="1"/>
  <c r="E274" i="9" s="1"/>
  <c r="L272" i="9"/>
  <c r="F272" i="9" s="1"/>
  <c r="H274" i="9"/>
  <c r="M272" i="9"/>
  <c r="H18" i="9"/>
  <c r="G18" i="9"/>
  <c r="E18" i="9" s="1"/>
  <c r="B18" i="9" s="1"/>
  <c r="J5" i="9"/>
  <c r="M15" i="9"/>
  <c r="M16" i="9"/>
  <c r="G16" i="9"/>
  <c r="I5" i="9"/>
  <c r="K9" i="9"/>
  <c r="J13" i="9"/>
  <c r="K8" i="9"/>
  <c r="K10" i="9"/>
  <c r="K6" i="9"/>
  <c r="I17" i="9"/>
  <c r="G17" i="9"/>
  <c r="J8" i="9"/>
  <c r="H16" i="9"/>
  <c r="I11" i="9"/>
  <c r="J6" i="9"/>
  <c r="I9" i="9"/>
  <c r="J11" i="9"/>
  <c r="H15" i="9"/>
  <c r="J10" i="9"/>
  <c r="E10" i="9" s="1"/>
  <c r="B10" i="9" s="1"/>
  <c r="K5" i="9"/>
  <c r="J9" i="9"/>
  <c r="K13" i="9"/>
  <c r="I7" i="9"/>
  <c r="K12" i="9"/>
  <c r="I6" i="9"/>
  <c r="E6" i="9" s="1"/>
  <c r="B6" i="9" s="1"/>
  <c r="I12" i="9"/>
  <c r="K7" i="9"/>
  <c r="I8" i="9"/>
  <c r="H17" i="9"/>
  <c r="L16" i="9"/>
  <c r="F16" i="9" s="1"/>
  <c r="K11" i="9"/>
  <c r="J17" i="9"/>
  <c r="I13" i="9"/>
  <c r="E13" i="9" s="1"/>
  <c r="B13" i="9" s="1"/>
  <c r="J7" i="9"/>
  <c r="J12" i="9"/>
  <c r="L15" i="9"/>
  <c r="F15" i="9" s="1"/>
  <c r="F14" i="9" s="1"/>
  <c r="G15" i="9"/>
  <c r="E15" i="9" s="1"/>
  <c r="B15" i="9" l="1"/>
  <c r="E8" i="9"/>
  <c r="B8" i="9" s="1"/>
  <c r="E9" i="9"/>
  <c r="B9" i="9" s="1"/>
  <c r="E5" i="9"/>
  <c r="E17" i="9"/>
  <c r="B17" i="9" s="1"/>
  <c r="E16" i="9"/>
  <c r="B16" i="9" s="1"/>
  <c r="B272" i="9"/>
  <c r="F20" i="9"/>
  <c r="F3" i="9" s="1"/>
  <c r="E7" i="9"/>
  <c r="B7" i="9" s="1"/>
  <c r="E12" i="9"/>
  <c r="B12" i="9" s="1"/>
  <c r="E11" i="9"/>
  <c r="B11" i="9" s="1"/>
  <c r="B274" i="9"/>
  <c r="E20" i="9"/>
  <c r="I7" i="3" s="1"/>
  <c r="B5" i="9" l="1"/>
  <c r="E4" i="9"/>
  <c r="E1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<sst xmlns="http://schemas.openxmlformats.org/spreadsheetml/2006/main" count="4360" uniqueCount="3421">
  <si>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</si>
  <si>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</si>
  <si>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</si>
  <si>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</si>
  <si>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</si>
  <si>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</si>
  <si>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</si>
  <si>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</si>
  <si>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</si>
  <si>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</si>
  <si>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</si>
  <si>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</si>
  <si>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</si>
  <si>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</si>
  <si>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</si>
  <si>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</si>
  <si>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</si>
  <si>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</si>
  <si>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</si>
  <si>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</si>
  <si>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</si>
  <si>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</si>
  <si>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</si>
  <si>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</si>
  <si>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</si>
  <si>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</si>
  <si>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</si>
  <si>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</si>
  <si>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</si>
  <si>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</si>
  <si>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</si>
  <si>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ZEMUNIK DONJI</t>
  </si>
  <si>
    <t>BILANCA</t>
  </si>
  <si>
    <t>RAS funkcijski</t>
  </si>
  <si>
    <t>Razina:</t>
  </si>
  <si>
    <t>23</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</si>
  <si>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</si>
  <si>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</si>
  <si>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</si>
  <si>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</si>
  <si>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</si>
  <si>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</si>
  <si>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</si>
  <si>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</si>
  <si>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</si>
  <si>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</si>
  <si>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</si>
  <si>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</si>
  <si>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</si>
  <si>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36071 - OPĆINA ZEMUNIK DONJI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</si>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</sst>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1041846.05</v>
      </c>
      <c r="D2" s="6">
        <f>'PR-RAS'!E6</f>
        <v>1274314.0399999998</v>
      </c>
      <c r="E2" s="6">
        <v>0</v>
      </c>
      <c r="F2" s="6">
        <v>0</v>
      </c>
      <c r="G2" s="7">
        <f t="shared" ref="G2:G264" si="0">(B2/1000)*(C2*1+D2*2)</f>
        <v>3590.4741300000001</v>
      </c>
      <c r="H2" s="7">
        <f t="shared" ref="H2:H264" si="1">ABS(C2-ROUND(C2,0))+ABS(D2-ROUND(D2,0))</f>
        <v>8.9999999850988388E-2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367684.47000000003</v>
      </c>
      <c r="D3" s="1">
        <f>'PR-RAS'!E7</f>
        <v>413757.14</v>
      </c>
      <c r="E3" s="1">
        <v>0</v>
      </c>
      <c r="F3" s="1">
        <v>0</v>
      </c>
      <c r="G3" s="2">
        <f t="shared" si="0"/>
        <v>2390.3975</v>
      </c>
      <c r="H3" s="2">
        <f t="shared" si="1"/>
        <v>0.61000000004423782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292994.09000000003</v>
      </c>
      <c r="D4" s="1">
        <f>'PR-RAS'!E8</f>
        <v>359559.95</v>
      </c>
      <c r="E4" s="1">
        <v>0</v>
      </c>
      <c r="F4" s="1">
        <v>0</v>
      </c>
      <c r="G4" s="2">
        <f t="shared" si="0"/>
        <v>3036.3419699999999</v>
      </c>
      <c r="H4" s="2">
        <f t="shared" si="1"/>
        <v>0.14000000001396984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292994.09000000003</v>
      </c>
      <c r="D5" s="1">
        <f>'PR-RAS'!E9</f>
        <v>359559.95</v>
      </c>
      <c r="E5" s="1">
        <v>0</v>
      </c>
      <c r="F5" s="1">
        <v>0</v>
      </c>
      <c r="G5" s="2">
        <f t="shared" si="0"/>
        <v>4048.4559600000002</v>
      </c>
      <c r="H5" s="2">
        <f t="shared" si="1"/>
        <v>0.14000000001396984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71438.44</v>
      </c>
      <c r="D19" s="1">
        <f>'PR-RAS'!E23</f>
        <v>48223.74</v>
      </c>
      <c r="E19" s="1">
        <v>0</v>
      </c>
      <c r="F19" s="1">
        <v>0</v>
      </c>
      <c r="G19" s="2">
        <f t="shared" si="0"/>
        <v>3021.9465599999994</v>
      </c>
      <c r="H19" s="2">
        <f t="shared" si="1"/>
        <v>0.70000000000436557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71438.44</v>
      </c>
      <c r="D23" s="1">
        <f>'PR-RAS'!E27</f>
        <v>48223.74</v>
      </c>
      <c r="E23" s="1">
        <v>0</v>
      </c>
      <c r="F23" s="1">
        <v>0</v>
      </c>
      <c r="G23" s="2">
        <f t="shared" si="0"/>
        <v>3693.4902399999996</v>
      </c>
      <c r="H23" s="2">
        <f t="shared" si="1"/>
        <v>0.70000000000436557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3251.94</v>
      </c>
      <c r="D25" s="1">
        <f>'PR-RAS'!E29</f>
        <v>5973.45</v>
      </c>
      <c r="E25" s="1">
        <v>0</v>
      </c>
      <c r="F25" s="1">
        <v>0</v>
      </c>
      <c r="G25" s="2">
        <f t="shared" si="0"/>
        <v>364.77215999999999</v>
      </c>
      <c r="H25" s="2">
        <f t="shared" si="1"/>
        <v>0.50999999999976353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3175.53</v>
      </c>
      <c r="D27" s="1">
        <f>'PR-RAS'!E31</f>
        <v>5973.45</v>
      </c>
      <c r="E27" s="1">
        <v>0</v>
      </c>
      <c r="F27" s="1">
        <v>0</v>
      </c>
      <c r="G27" s="2">
        <f t="shared" si="0"/>
        <v>393.18317999999999</v>
      </c>
      <c r="H27" s="2">
        <f t="shared" si="1"/>
        <v>0.91999999999961801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76.41</v>
      </c>
      <c r="D29" s="1">
        <f>'PR-RAS'!E33</f>
        <v>0</v>
      </c>
      <c r="E29" s="1">
        <v>0</v>
      </c>
      <c r="F29" s="1">
        <v>0</v>
      </c>
      <c r="G29" s="2">
        <f t="shared" si="0"/>
        <v>2.1394799999999998</v>
      </c>
      <c r="H29" s="2">
        <f t="shared" si="1"/>
        <v>0.40999999999999659</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149761.47</v>
      </c>
      <c r="D46" s="1">
        <f>'PR-RAS'!E50</f>
        <v>298878.63</v>
      </c>
      <c r="E46" s="1">
        <v>0</v>
      </c>
      <c r="F46" s="1">
        <v>0</v>
      </c>
      <c r="G46" s="2">
        <f t="shared" si="0"/>
        <v>33638.342850000001</v>
      </c>
      <c r="H46" s="2">
        <f t="shared" si="1"/>
        <v>0.83999999999650754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148336.01999999999</v>
      </c>
      <c r="D55" s="1">
        <f>'PR-RAS'!E59</f>
        <v>208410.54</v>
      </c>
      <c r="E55" s="1">
        <v>0</v>
      </c>
      <c r="F55" s="1">
        <v>0</v>
      </c>
      <c r="G55" s="2">
        <f t="shared" si="0"/>
        <v>30518.483399999997</v>
      </c>
      <c r="H55" s="2">
        <f t="shared" si="1"/>
        <v>0.47999999998137355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148336.01999999999</v>
      </c>
      <c r="D56" s="1">
        <f>'PR-RAS'!E60</f>
        <v>208410.54</v>
      </c>
      <c r="E56" s="1">
        <v>0</v>
      </c>
      <c r="F56" s="1">
        <v>0</v>
      </c>
      <c r="G56" s="2">
        <f t="shared" si="0"/>
        <v>31083.640499999998</v>
      </c>
      <c r="H56" s="2">
        <f t="shared" si="1"/>
        <v>0.47999999998137355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89401.69</v>
      </c>
      <c r="E58" s="1">
        <v>0</v>
      </c>
      <c r="F58" s="1">
        <v>0</v>
      </c>
      <c r="G58" s="2">
        <f t="shared" si="0"/>
        <v>10191.792660000001</v>
      </c>
      <c r="H58" s="2">
        <f t="shared" si="1"/>
        <v>0.30999999999767169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89401.69</v>
      </c>
      <c r="E60" s="1">
        <v>0</v>
      </c>
      <c r="F60" s="1">
        <v>0</v>
      </c>
      <c r="G60" s="2">
        <f t="shared" si="0"/>
        <v>10549.39942</v>
      </c>
      <c r="H60" s="2">
        <f t="shared" si="1"/>
        <v>0.30999999999767169</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1425.45</v>
      </c>
      <c r="D64" s="1">
        <f>'PR-RAS'!E68</f>
        <v>1066.4000000000001</v>
      </c>
      <c r="E64" s="1">
        <v>0</v>
      </c>
      <c r="F64" s="1">
        <v>0</v>
      </c>
      <c r="G64" s="2">
        <f t="shared" si="0"/>
        <v>224.16974999999999</v>
      </c>
      <c r="H64" s="2">
        <f t="shared" si="1"/>
        <v>0.85000000000013642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1425.45</v>
      </c>
      <c r="D65" s="1">
        <f>'PR-RAS'!E69</f>
        <v>1066.4000000000001</v>
      </c>
      <c r="E65" s="1">
        <v>0</v>
      </c>
      <c r="F65" s="1">
        <v>0</v>
      </c>
      <c r="G65" s="2">
        <f t="shared" si="0"/>
        <v>227.72800000000001</v>
      </c>
      <c r="H65" s="2">
        <f t="shared" si="1"/>
        <v>0.85000000000013642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40190.519999999997</v>
      </c>
      <c r="D78" s="1">
        <f>'PR-RAS'!E82</f>
        <v>133330.46000000002</v>
      </c>
      <c r="E78" s="1">
        <v>0</v>
      </c>
      <c r="F78" s="1">
        <v>0</v>
      </c>
      <c r="G78" s="2">
        <f t="shared" si="0"/>
        <v>23627.560880000005</v>
      </c>
      <c r="H78" s="2">
        <f t="shared" si="1"/>
        <v>0.94000000002415618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2.84</v>
      </c>
      <c r="D79" s="1">
        <f>'PR-RAS'!E83</f>
        <v>97922.41</v>
      </c>
      <c r="E79" s="1">
        <v>0</v>
      </c>
      <c r="F79" s="1">
        <v>0</v>
      </c>
      <c r="G79" s="2">
        <f t="shared" si="0"/>
        <v>15276.117480000001</v>
      </c>
      <c r="H79" s="2">
        <f t="shared" si="1"/>
        <v>0.5700000000034926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2.82</v>
      </c>
      <c r="D81" s="1">
        <f>'PR-RAS'!E85</f>
        <v>9.94</v>
      </c>
      <c r="E81" s="1">
        <v>0</v>
      </c>
      <c r="F81" s="1">
        <v>0</v>
      </c>
      <c r="G81" s="2">
        <f t="shared" si="0"/>
        <v>1.8160000000000001</v>
      </c>
      <c r="H81" s="2">
        <f t="shared" si="1"/>
        <v>0.24000000000000066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0.02</v>
      </c>
      <c r="D83" s="1">
        <f>'PR-RAS'!E87</f>
        <v>0</v>
      </c>
      <c r="E83" s="1">
        <v>0</v>
      </c>
      <c r="F83" s="1">
        <v>0</v>
      </c>
      <c r="G83" s="2">
        <f t="shared" si="0"/>
        <v>1.6400000000000002E-3</v>
      </c>
      <c r="H83" s="2">
        <f t="shared" si="1"/>
        <v>0.02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97912.47</v>
      </c>
      <c r="E85" s="1">
        <v>0</v>
      </c>
      <c r="F85" s="1">
        <v>0</v>
      </c>
      <c r="G85" s="2">
        <f t="shared" si="0"/>
        <v>16449.294960000003</v>
      </c>
      <c r="H85" s="2">
        <f t="shared" si="1"/>
        <v>0.47000000000116415</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40187.68</v>
      </c>
      <c r="D87" s="1">
        <f>'PR-RAS'!E91</f>
        <v>34923.599999999999</v>
      </c>
      <c r="E87" s="1">
        <v>0</v>
      </c>
      <c r="F87" s="1">
        <v>0</v>
      </c>
      <c r="G87" s="2">
        <f t="shared" si="0"/>
        <v>9462.999679999999</v>
      </c>
      <c r="H87" s="2">
        <f t="shared" si="1"/>
        <v>0.72000000000116415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12281.38</v>
      </c>
      <c r="D89" s="1">
        <f>'PR-RAS'!E93</f>
        <v>13048.47</v>
      </c>
      <c r="E89" s="1">
        <v>0</v>
      </c>
      <c r="F89" s="1">
        <v>0</v>
      </c>
      <c r="G89" s="2">
        <f t="shared" si="0"/>
        <v>3377.29216</v>
      </c>
      <c r="H89" s="2">
        <f t="shared" si="1"/>
        <v>0.84999999999854481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27474.06</v>
      </c>
      <c r="D90" s="1">
        <f>'PR-RAS'!E94</f>
        <v>20991.27</v>
      </c>
      <c r="E90" s="1">
        <v>0</v>
      </c>
      <c r="F90" s="1">
        <v>0</v>
      </c>
      <c r="G90" s="2">
        <f t="shared" si="0"/>
        <v>6181.6374000000005</v>
      </c>
      <c r="H90" s="2">
        <f t="shared" si="1"/>
        <v>0.33000000000174623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432.24</v>
      </c>
      <c r="D93" s="1">
        <f>'PR-RAS'!E97</f>
        <v>883.86</v>
      </c>
      <c r="E93" s="1">
        <v>0</v>
      </c>
      <c r="F93" s="1">
        <v>0</v>
      </c>
      <c r="G93" s="2">
        <f t="shared" si="0"/>
        <v>202.39632</v>
      </c>
      <c r="H93" s="2">
        <f t="shared" si="1"/>
        <v>0.37999999999999545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484.45</v>
      </c>
      <c r="E94" s="1">
        <v>0</v>
      </c>
      <c r="F94" s="1">
        <v>0</v>
      </c>
      <c r="G94" s="2">
        <f t="shared" si="0"/>
        <v>90.107699999999994</v>
      </c>
      <c r="H94" s="2">
        <f t="shared" si="1"/>
        <v>0.44999999999998863</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484.45</v>
      </c>
      <c r="E100" s="1">
        <v>0</v>
      </c>
      <c r="F100" s="1">
        <v>0</v>
      </c>
      <c r="G100" s="2">
        <f t="shared" si="0"/>
        <v>95.921099999999996</v>
      </c>
      <c r="H100" s="2">
        <f t="shared" si="1"/>
        <v>0.44999999999998863</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478966.60000000003</v>
      </c>
      <c r="D102" s="1">
        <f>'PR-RAS'!E106</f>
        <v>410042.52999999997</v>
      </c>
      <c r="E102" s="1">
        <v>0</v>
      </c>
      <c r="F102" s="1">
        <v>0</v>
      </c>
      <c r="G102" s="2">
        <f t="shared" si="0"/>
        <v>131204.21765999999</v>
      </c>
      <c r="H102" s="2">
        <f t="shared" si="1"/>
        <v>0.86999999999534339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21534.780000000002</v>
      </c>
      <c r="D103" s="1">
        <f>'PR-RAS'!E107</f>
        <v>21825.11</v>
      </c>
      <c r="E103" s="1">
        <v>0</v>
      </c>
      <c r="F103" s="1">
        <v>0</v>
      </c>
      <c r="G103" s="2">
        <f t="shared" si="0"/>
        <v>6648.87</v>
      </c>
      <c r="H103" s="2">
        <f t="shared" si="1"/>
        <v>0.32999999999810825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21166.16</v>
      </c>
      <c r="D105" s="1">
        <f>'PR-RAS'!E109</f>
        <v>21127.5</v>
      </c>
      <c r="E105" s="1">
        <v>0</v>
      </c>
      <c r="F105" s="1">
        <v>0</v>
      </c>
      <c r="G105" s="2">
        <f t="shared" si="0"/>
        <v>6595.8006400000004</v>
      </c>
      <c r="H105" s="2">
        <f t="shared" si="1"/>
        <v>0.65999999999985448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94.65</v>
      </c>
      <c r="D106" s="1">
        <f>'PR-RAS'!E110</f>
        <v>43.58</v>
      </c>
      <c r="E106" s="1">
        <v>0</v>
      </c>
      <c r="F106" s="1">
        <v>0</v>
      </c>
      <c r="G106" s="2">
        <f t="shared" si="0"/>
        <v>19.090049999999998</v>
      </c>
      <c r="H106" s="2">
        <f t="shared" si="1"/>
        <v>0.76999999999999602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273.97000000000003</v>
      </c>
      <c r="D107" s="1">
        <f>'PR-RAS'!E111</f>
        <v>654.03</v>
      </c>
      <c r="E107" s="1">
        <v>0</v>
      </c>
      <c r="F107" s="1">
        <v>0</v>
      </c>
      <c r="G107" s="2">
        <f t="shared" si="0"/>
        <v>167.69517999999999</v>
      </c>
      <c r="H107" s="2">
        <f t="shared" si="1"/>
        <v>5.999999999994543E-2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55997.42</v>
      </c>
      <c r="D108" s="1">
        <f>'PR-RAS'!E112</f>
        <v>51910.259999999995</v>
      </c>
      <c r="E108" s="1">
        <v>0</v>
      </c>
      <c r="F108" s="1">
        <v>0</v>
      </c>
      <c r="G108" s="2">
        <f t="shared" si="0"/>
        <v>17100.51958</v>
      </c>
      <c r="H108" s="2">
        <f t="shared" si="1"/>
        <v>0.67999999999301508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278.85000000000002</v>
      </c>
      <c r="D110" s="1">
        <f>'PR-RAS'!E114</f>
        <v>69.900000000000006</v>
      </c>
      <c r="E110" s="1">
        <v>0</v>
      </c>
      <c r="F110" s="1">
        <v>0</v>
      </c>
      <c r="G110" s="2">
        <f t="shared" si="0"/>
        <v>45.632850000000005</v>
      </c>
      <c r="H110" s="2">
        <f t="shared" si="1"/>
        <v>0.24999999999997158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17745.55</v>
      </c>
      <c r="E112" s="1">
        <v>0</v>
      </c>
      <c r="F112" s="1">
        <v>0</v>
      </c>
      <c r="G112" s="2">
        <f t="shared" si="0"/>
        <v>3939.5120999999999</v>
      </c>
      <c r="H112" s="2">
        <f t="shared" si="1"/>
        <v>0.4500000000007276</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55718.57</v>
      </c>
      <c r="D113" s="1">
        <f>'PR-RAS'!E117</f>
        <v>34094.81</v>
      </c>
      <c r="E113" s="1">
        <v>0</v>
      </c>
      <c r="F113" s="1">
        <v>0</v>
      </c>
      <c r="G113" s="2">
        <f t="shared" si="0"/>
        <v>13877.717280000001</v>
      </c>
      <c r="H113" s="2">
        <f t="shared" si="1"/>
        <v>0.62000000000261934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401434.4</v>
      </c>
      <c r="D116" s="1">
        <f>'PR-RAS'!E120</f>
        <v>336307.16</v>
      </c>
      <c r="E116" s="1">
        <v>0</v>
      </c>
      <c r="F116" s="1">
        <v>0</v>
      </c>
      <c r="G116" s="2">
        <f t="shared" si="0"/>
        <v>123515.60280000001</v>
      </c>
      <c r="H116" s="2">
        <f t="shared" si="1"/>
        <v>0.55999999999767169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22806.82</v>
      </c>
      <c r="D117" s="1">
        <f>'PR-RAS'!E121</f>
        <v>10385.42</v>
      </c>
      <c r="E117" s="1">
        <v>0</v>
      </c>
      <c r="F117" s="1">
        <v>0</v>
      </c>
      <c r="G117" s="2">
        <f t="shared" si="0"/>
        <v>5055.0085600000002</v>
      </c>
      <c r="H117" s="2">
        <f t="shared" si="1"/>
        <v>0.6000000000003638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378627.58</v>
      </c>
      <c r="D118" s="1">
        <f>'PR-RAS'!E122</f>
        <v>325921.74</v>
      </c>
      <c r="E118" s="1">
        <v>0</v>
      </c>
      <c r="F118" s="1">
        <v>0</v>
      </c>
      <c r="G118" s="2">
        <f t="shared" si="0"/>
        <v>120565.11402000001</v>
      </c>
      <c r="H118" s="2">
        <f t="shared" si="1"/>
        <v>0.67999999999301508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209</v>
      </c>
      <c r="D120" s="1">
        <f>'PR-RAS'!E124</f>
        <v>12265.13</v>
      </c>
      <c r="E120" s="1">
        <v>0</v>
      </c>
      <c r="F120" s="1">
        <v>0</v>
      </c>
      <c r="G120" s="2">
        <f t="shared" si="0"/>
        <v>2943.9719399999999</v>
      </c>
      <c r="H120" s="2">
        <f t="shared" si="1"/>
        <v>0.12999999999919964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209</v>
      </c>
      <c r="D121" s="1">
        <f>'PR-RAS'!E125</f>
        <v>265.13</v>
      </c>
      <c r="E121" s="1">
        <v>0</v>
      </c>
      <c r="F121" s="1">
        <v>0</v>
      </c>
      <c r="G121" s="2">
        <f t="shared" si="0"/>
        <v>88.711199999999991</v>
      </c>
      <c r="H121" s="2">
        <f t="shared" si="1"/>
        <v>0.12999999999999545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209</v>
      </c>
      <c r="D123" s="1">
        <f>'PR-RAS'!E127</f>
        <v>265.13</v>
      </c>
      <c r="E123" s="1">
        <v>0</v>
      </c>
      <c r="F123" s="1">
        <v>0</v>
      </c>
      <c r="G123" s="2">
        <f t="shared" si="0"/>
        <v>90.189719999999994</v>
      </c>
      <c r="H123" s="2">
        <f t="shared" si="1"/>
        <v>0.12999999999999545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12000</v>
      </c>
      <c r="E124" s="1">
        <v>0</v>
      </c>
      <c r="F124" s="1">
        <v>0</v>
      </c>
      <c r="G124" s="2">
        <f t="shared" si="0"/>
        <v>2952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12000</v>
      </c>
      <c r="E126" s="1">
        <v>0</v>
      </c>
      <c r="F126" s="1">
        <v>0</v>
      </c>
      <c r="G126" s="2">
        <f t="shared" si="0"/>
        <v>3000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5033.99</v>
      </c>
      <c r="D135" s="1">
        <f>'PR-RAS'!E139</f>
        <v>6040.15</v>
      </c>
      <c r="E135" s="1">
        <v>0</v>
      </c>
      <c r="F135" s="1">
        <v>0</v>
      </c>
      <c r="G135" s="2">
        <f t="shared" si="0"/>
        <v>2293.3148600000004</v>
      </c>
      <c r="H135" s="2">
        <f t="shared" si="1"/>
        <v>0.15999999999985448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5033.99</v>
      </c>
      <c r="D146" s="1">
        <f>'PR-RAS'!E150</f>
        <v>6040.15</v>
      </c>
      <c r="E146" s="1">
        <v>0</v>
      </c>
      <c r="F146" s="1">
        <v>0</v>
      </c>
      <c r="G146" s="2">
        <f t="shared" si="0"/>
        <v>2481.5720499999998</v>
      </c>
      <c r="H146" s="2">
        <f t="shared" si="1"/>
        <v>0.15999999999985448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578990.76</v>
      </c>
      <c r="D147" s="1">
        <f>'PR-RAS'!E151</f>
        <v>906510.03000000014</v>
      </c>
      <c r="E147" s="1">
        <v>0</v>
      </c>
      <c r="F147" s="1">
        <v>0</v>
      </c>
      <c r="G147" s="2">
        <f t="shared" si="0"/>
        <v>349233.57972000004</v>
      </c>
      <c r="H147" s="2">
        <f t="shared" si="1"/>
        <v>0.27000000013504177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200940.64</v>
      </c>
      <c r="D148" s="1">
        <f>'PR-RAS'!E152</f>
        <v>279781.61</v>
      </c>
      <c r="E148" s="1">
        <v>0</v>
      </c>
      <c r="F148" s="1">
        <v>0</v>
      </c>
      <c r="G148" s="2">
        <f t="shared" si="0"/>
        <v>111794.06741999999</v>
      </c>
      <c r="H148" s="2">
        <f t="shared" si="1"/>
        <v>0.75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167567.62</v>
      </c>
      <c r="D149" s="1">
        <f>'PR-RAS'!E153</f>
        <v>229681.87</v>
      </c>
      <c r="E149" s="1">
        <v>0</v>
      </c>
      <c r="F149" s="1">
        <v>0</v>
      </c>
      <c r="G149" s="2">
        <f t="shared" si="0"/>
        <v>92785.841279999993</v>
      </c>
      <c r="H149" s="2">
        <f t="shared" si="1"/>
        <v>0.51000000000931323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167567.62</v>
      </c>
      <c r="D150" s="1">
        <f>'PR-RAS'!E154</f>
        <v>229681.87</v>
      </c>
      <c r="E150" s="1">
        <v>0</v>
      </c>
      <c r="F150" s="1">
        <v>0</v>
      </c>
      <c r="G150" s="2">
        <f t="shared" si="0"/>
        <v>93412.772639999996</v>
      </c>
      <c r="H150" s="2">
        <f t="shared" si="1"/>
        <v>0.51000000000931323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5680.44</v>
      </c>
      <c r="D154" s="1">
        <f>'PR-RAS'!E158</f>
        <v>12202.17</v>
      </c>
      <c r="E154" s="1">
        <v>0</v>
      </c>
      <c r="F154" s="1">
        <v>0</v>
      </c>
      <c r="G154" s="2">
        <f t="shared" si="0"/>
        <v>4602.9713400000001</v>
      </c>
      <c r="H154" s="2">
        <f t="shared" si="1"/>
        <v>0.60999999999967258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27692.58</v>
      </c>
      <c r="D155" s="1">
        <f>'PR-RAS'!E159</f>
        <v>37897.57</v>
      </c>
      <c r="E155" s="1">
        <v>0</v>
      </c>
      <c r="F155" s="1">
        <v>0</v>
      </c>
      <c r="G155" s="2">
        <f t="shared" si="0"/>
        <v>15937.10888</v>
      </c>
      <c r="H155" s="2">
        <f t="shared" si="1"/>
        <v>0.84999999999854481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27692.58</v>
      </c>
      <c r="D157" s="1">
        <f>'PR-RAS'!E161</f>
        <v>37897.57</v>
      </c>
      <c r="E157" s="1">
        <v>0</v>
      </c>
      <c r="F157" s="1">
        <v>0</v>
      </c>
      <c r="G157" s="2">
        <f t="shared" si="0"/>
        <v>16144.08432</v>
      </c>
      <c r="H157" s="2">
        <f t="shared" si="1"/>
        <v>0.84999999999854481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276875.84999999998</v>
      </c>
      <c r="D159" s="1">
        <f>'PR-RAS'!E163</f>
        <v>392516.73000000004</v>
      </c>
      <c r="E159" s="1">
        <v>0</v>
      </c>
      <c r="F159" s="1">
        <v>0</v>
      </c>
      <c r="G159" s="2">
        <f t="shared" si="0"/>
        <v>167781.67098000002</v>
      </c>
      <c r="H159" s="2">
        <f t="shared" si="1"/>
        <v>0.41999999998370185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13034.56</v>
      </c>
      <c r="D160" s="1">
        <f>'PR-RAS'!E164</f>
        <v>9417.31</v>
      </c>
      <c r="E160" s="1">
        <v>0</v>
      </c>
      <c r="F160" s="1">
        <v>0</v>
      </c>
      <c r="G160" s="2">
        <f t="shared" si="0"/>
        <v>5067.1996200000003</v>
      </c>
      <c r="H160" s="2">
        <f t="shared" si="1"/>
        <v>0.75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3622.39</v>
      </c>
      <c r="D161" s="1">
        <f>'PR-RAS'!E165</f>
        <v>911.25</v>
      </c>
      <c r="E161" s="1">
        <v>0</v>
      </c>
      <c r="F161" s="1">
        <v>0</v>
      </c>
      <c r="G161" s="2">
        <f t="shared" si="0"/>
        <v>871.18239999999992</v>
      </c>
      <c r="H161" s="2">
        <f t="shared" si="1"/>
        <v>0.63999999999987267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5023.68</v>
      </c>
      <c r="D162" s="1">
        <f>'PR-RAS'!E166</f>
        <v>5404.39</v>
      </c>
      <c r="E162" s="1">
        <v>0</v>
      </c>
      <c r="F162" s="1">
        <v>0</v>
      </c>
      <c r="G162" s="2">
        <f t="shared" si="0"/>
        <v>2549.0260600000001</v>
      </c>
      <c r="H162" s="2">
        <f t="shared" si="1"/>
        <v>0.71000000000003638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4388.49</v>
      </c>
      <c r="D163" s="1">
        <f>'PR-RAS'!E167</f>
        <v>1979.77</v>
      </c>
      <c r="E163" s="1">
        <v>0</v>
      </c>
      <c r="F163" s="1">
        <v>0</v>
      </c>
      <c r="G163" s="2">
        <f t="shared" si="0"/>
        <v>1352.3808599999998</v>
      </c>
      <c r="H163" s="2">
        <f t="shared" si="1"/>
        <v>0.71999999999979991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1121.9000000000001</v>
      </c>
      <c r="E164" s="1">
        <v>0</v>
      </c>
      <c r="F164" s="1">
        <v>0</v>
      </c>
      <c r="G164" s="2">
        <f t="shared" si="0"/>
        <v>365.73940000000005</v>
      </c>
      <c r="H164" s="2">
        <f t="shared" si="1"/>
        <v>9.9999999999909051E-2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95169.920000000013</v>
      </c>
      <c r="D165" s="1">
        <f>'PR-RAS'!E169</f>
        <v>52387.3</v>
      </c>
      <c r="E165" s="1">
        <v>0</v>
      </c>
      <c r="F165" s="1">
        <v>0</v>
      </c>
      <c r="G165" s="2">
        <f t="shared" si="0"/>
        <v>32790.901280000005</v>
      </c>
      <c r="H165" s="2">
        <f t="shared" si="1"/>
        <v>0.3799999999901047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14470.7</v>
      </c>
      <c r="D166" s="1">
        <f>'PR-RAS'!E170</f>
        <v>10594.03</v>
      </c>
      <c r="E166" s="1">
        <v>0</v>
      </c>
      <c r="F166" s="1">
        <v>0</v>
      </c>
      <c r="G166" s="2">
        <f t="shared" si="0"/>
        <v>5883.6954000000005</v>
      </c>
      <c r="H166" s="2">
        <f t="shared" si="1"/>
        <v>0.32999999999992724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45505.79</v>
      </c>
      <c r="D167" s="1">
        <f>'PR-RAS'!E171</f>
        <v>26382.2</v>
      </c>
      <c r="E167" s="1">
        <v>0</v>
      </c>
      <c r="F167" s="1">
        <v>0</v>
      </c>
      <c r="G167" s="2">
        <f t="shared" si="0"/>
        <v>16312.851540000001</v>
      </c>
      <c r="H167" s="2">
        <f t="shared" si="1"/>
        <v>0.40999999999985448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32383.27</v>
      </c>
      <c r="D168" s="1">
        <f>'PR-RAS'!E172</f>
        <v>14485.57</v>
      </c>
      <c r="E168" s="1">
        <v>0</v>
      </c>
      <c r="F168" s="1">
        <v>0</v>
      </c>
      <c r="G168" s="2">
        <f t="shared" si="0"/>
        <v>10246.186470000001</v>
      </c>
      <c r="H168" s="2">
        <f t="shared" si="1"/>
        <v>0.7000000000007276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1617.96</v>
      </c>
      <c r="D169" s="1">
        <f>'PR-RAS'!E173</f>
        <v>24.17</v>
      </c>
      <c r="E169" s="1">
        <v>0</v>
      </c>
      <c r="F169" s="1">
        <v>0</v>
      </c>
      <c r="G169" s="2">
        <f t="shared" si="0"/>
        <v>279.9384</v>
      </c>
      <c r="H169" s="2">
        <f t="shared" si="1"/>
        <v>0.20999999999996533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1117.4000000000001</v>
      </c>
      <c r="D170" s="1">
        <f>'PR-RAS'!E174</f>
        <v>641.33000000000004</v>
      </c>
      <c r="E170" s="1">
        <v>0</v>
      </c>
      <c r="F170" s="1">
        <v>0</v>
      </c>
      <c r="G170" s="2">
        <f t="shared" si="0"/>
        <v>405.61014000000011</v>
      </c>
      <c r="H170" s="2">
        <f t="shared" si="1"/>
        <v>0.73000000000013188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74.8</v>
      </c>
      <c r="D172" s="1">
        <f>'PR-RAS'!E176</f>
        <v>260</v>
      </c>
      <c r="E172" s="1">
        <v>0</v>
      </c>
      <c r="F172" s="1">
        <v>0</v>
      </c>
      <c r="G172" s="2">
        <f t="shared" si="0"/>
        <v>101.71080000000001</v>
      </c>
      <c r="H172" s="2">
        <f t="shared" si="1"/>
        <v>0.20000000000000284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162687.74</v>
      </c>
      <c r="D173" s="1">
        <f>'PR-RAS'!E177</f>
        <v>319159.69000000006</v>
      </c>
      <c r="E173" s="1">
        <v>0</v>
      </c>
      <c r="F173" s="1">
        <v>0</v>
      </c>
      <c r="G173" s="2">
        <f t="shared" si="0"/>
        <v>137773.22464</v>
      </c>
      <c r="H173" s="2">
        <f t="shared" si="1"/>
        <v>0.56999999994877726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7372.99</v>
      </c>
      <c r="D174" s="1">
        <f>'PR-RAS'!E178</f>
        <v>7553.67</v>
      </c>
      <c r="E174" s="1">
        <v>0</v>
      </c>
      <c r="F174" s="1">
        <v>0</v>
      </c>
      <c r="G174" s="2">
        <f t="shared" si="0"/>
        <v>3889.0970900000002</v>
      </c>
      <c r="H174" s="2">
        <f t="shared" si="1"/>
        <v>0.34000000000014552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54228.17</v>
      </c>
      <c r="D175" s="1">
        <f>'PR-RAS'!E179</f>
        <v>73016.960000000006</v>
      </c>
      <c r="E175" s="1">
        <v>0</v>
      </c>
      <c r="F175" s="1">
        <v>0</v>
      </c>
      <c r="G175" s="2">
        <f t="shared" si="0"/>
        <v>34845.603660000001</v>
      </c>
      <c r="H175" s="2">
        <f t="shared" si="1"/>
        <v>0.20999999999185093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5546.21</v>
      </c>
      <c r="D176" s="1">
        <f>'PR-RAS'!E180</f>
        <v>3933.02</v>
      </c>
      <c r="E176" s="1">
        <v>0</v>
      </c>
      <c r="F176" s="1">
        <v>0</v>
      </c>
      <c r="G176" s="2">
        <f t="shared" si="0"/>
        <v>2347.1437499999997</v>
      </c>
      <c r="H176" s="2">
        <f t="shared" si="1"/>
        <v>0.23000000000001819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16442.16</v>
      </c>
      <c r="D177" s="1">
        <f>'PR-RAS'!E181</f>
        <v>151777.38</v>
      </c>
      <c r="E177" s="1">
        <v>0</v>
      </c>
      <c r="F177" s="1">
        <v>0</v>
      </c>
      <c r="G177" s="2">
        <f t="shared" si="0"/>
        <v>56319.457919999993</v>
      </c>
      <c r="H177" s="2">
        <f t="shared" si="1"/>
        <v>0.54000000000451109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15491.26</v>
      </c>
      <c r="D178" s="1">
        <f>'PR-RAS'!E182</f>
        <v>15671.56</v>
      </c>
      <c r="E178" s="1">
        <v>0</v>
      </c>
      <c r="F178" s="1">
        <v>0</v>
      </c>
      <c r="G178" s="2">
        <f t="shared" si="0"/>
        <v>8289.6852599999984</v>
      </c>
      <c r="H178" s="2">
        <f t="shared" si="1"/>
        <v>0.7000000000007276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1372.75</v>
      </c>
      <c r="D179" s="1">
        <f>'PR-RAS'!E183</f>
        <v>2895.46</v>
      </c>
      <c r="E179" s="1">
        <v>0</v>
      </c>
      <c r="F179" s="1">
        <v>0</v>
      </c>
      <c r="G179" s="2">
        <f t="shared" si="0"/>
        <v>1275.1332600000001</v>
      </c>
      <c r="H179" s="2">
        <f t="shared" si="1"/>
        <v>0.71000000000003638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44827.64</v>
      </c>
      <c r="D180" s="1">
        <f>'PR-RAS'!E184</f>
        <v>27900.03</v>
      </c>
      <c r="E180" s="1">
        <v>0</v>
      </c>
      <c r="F180" s="1">
        <v>0</v>
      </c>
      <c r="G180" s="2">
        <f t="shared" si="0"/>
        <v>18012.3583</v>
      </c>
      <c r="H180" s="2">
        <f t="shared" si="1"/>
        <v>0.38999999999941792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8654.76</v>
      </c>
      <c r="D181" s="1">
        <f>'PR-RAS'!E185</f>
        <v>10324.34</v>
      </c>
      <c r="E181" s="1">
        <v>0</v>
      </c>
      <c r="F181" s="1">
        <v>0</v>
      </c>
      <c r="G181" s="2">
        <f t="shared" si="0"/>
        <v>5274.6192000000001</v>
      </c>
      <c r="H181" s="2">
        <f t="shared" si="1"/>
        <v>0.57999999999992724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8751.7999999999993</v>
      </c>
      <c r="D182" s="1">
        <f>'PR-RAS'!E186</f>
        <v>26087.27</v>
      </c>
      <c r="E182" s="1">
        <v>0</v>
      </c>
      <c r="F182" s="1">
        <v>0</v>
      </c>
      <c r="G182" s="2">
        <f t="shared" si="0"/>
        <v>11027.667539999999</v>
      </c>
      <c r="H182" s="2">
        <f t="shared" si="1"/>
        <v>0.47000000000116415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5983.63</v>
      </c>
      <c r="D184" s="1">
        <f>'PR-RAS'!E188</f>
        <v>11552.43</v>
      </c>
      <c r="E184" s="1">
        <v>0</v>
      </c>
      <c r="F184" s="1">
        <v>0</v>
      </c>
      <c r="G184" s="2">
        <f t="shared" si="0"/>
        <v>5323.1936700000006</v>
      </c>
      <c r="H184" s="2">
        <f t="shared" si="1"/>
        <v>0.8000000000001819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4030.72</v>
      </c>
      <c r="E185" s="1">
        <v>0</v>
      </c>
      <c r="F185" s="1">
        <v>0</v>
      </c>
      <c r="G185" s="2">
        <f t="shared" si="0"/>
        <v>1483.3049599999999</v>
      </c>
      <c r="H185" s="2">
        <f t="shared" si="1"/>
        <v>0.28000000000020009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618.35</v>
      </c>
      <c r="D186" s="1">
        <f>'PR-RAS'!E190</f>
        <v>287.7</v>
      </c>
      <c r="E186" s="1">
        <v>0</v>
      </c>
      <c r="F186" s="1">
        <v>0</v>
      </c>
      <c r="G186" s="2">
        <f t="shared" si="0"/>
        <v>220.84375</v>
      </c>
      <c r="H186" s="2">
        <f t="shared" si="1"/>
        <v>0.65000000000003411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2320.27</v>
      </c>
      <c r="D187" s="1">
        <f>'PR-RAS'!E191</f>
        <v>2506.59</v>
      </c>
      <c r="E187" s="1">
        <v>0</v>
      </c>
      <c r="F187" s="1">
        <v>0</v>
      </c>
      <c r="G187" s="2">
        <f t="shared" si="0"/>
        <v>1364.0217000000002</v>
      </c>
      <c r="H187" s="2">
        <f t="shared" si="1"/>
        <v>0.67999999999983629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221.63</v>
      </c>
      <c r="D188" s="1">
        <f>'PR-RAS'!E192</f>
        <v>144.63</v>
      </c>
      <c r="E188" s="1">
        <v>0</v>
      </c>
      <c r="F188" s="1">
        <v>0</v>
      </c>
      <c r="G188" s="2">
        <f t="shared" si="0"/>
        <v>95.536429999999996</v>
      </c>
      <c r="H188" s="2">
        <f t="shared" si="1"/>
        <v>0.74000000000000909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1180.3</v>
      </c>
      <c r="D189" s="1">
        <f>'PR-RAS'!E193</f>
        <v>1826.54</v>
      </c>
      <c r="E189" s="1">
        <v>0</v>
      </c>
      <c r="F189" s="1">
        <v>0</v>
      </c>
      <c r="G189" s="2">
        <f t="shared" si="0"/>
        <v>908.67543999999998</v>
      </c>
      <c r="H189" s="2">
        <f t="shared" si="1"/>
        <v>0.75999999999999091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20</v>
      </c>
      <c r="D190" s="1">
        <f>'PR-RAS'!E194</f>
        <v>14.49</v>
      </c>
      <c r="E190" s="1">
        <v>0</v>
      </c>
      <c r="F190" s="1">
        <v>0</v>
      </c>
      <c r="G190" s="2">
        <f t="shared" si="0"/>
        <v>9.2572200000000002</v>
      </c>
      <c r="H190" s="2">
        <f t="shared" si="1"/>
        <v>0.49000000000000021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1623.08</v>
      </c>
      <c r="D191" s="1">
        <f>'PR-RAS'!E195</f>
        <v>2741.76</v>
      </c>
      <c r="E191" s="1">
        <v>0</v>
      </c>
      <c r="F191" s="1">
        <v>0</v>
      </c>
      <c r="G191" s="2">
        <f t="shared" si="0"/>
        <v>1350.2540000000001</v>
      </c>
      <c r="H191" s="2">
        <f t="shared" si="1"/>
        <v>0.31999999999970896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7832.58</v>
      </c>
      <c r="D192" s="1">
        <f>'PR-RAS'!E196</f>
        <v>13174.09</v>
      </c>
      <c r="E192" s="1">
        <v>0</v>
      </c>
      <c r="F192" s="1">
        <v>0</v>
      </c>
      <c r="G192" s="2">
        <f t="shared" si="0"/>
        <v>6528.5251600000001</v>
      </c>
      <c r="H192" s="2">
        <f t="shared" si="1"/>
        <v>0.51000000000021828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5198.59</v>
      </c>
      <c r="D198" s="1">
        <f>'PR-RAS'!E202</f>
        <v>9175.7999999999993</v>
      </c>
      <c r="E198" s="1">
        <v>0</v>
      </c>
      <c r="F198" s="1">
        <v>0</v>
      </c>
      <c r="G198" s="2">
        <f t="shared" si="0"/>
        <v>4639.3874299999998</v>
      </c>
      <c r="H198" s="2">
        <f t="shared" si="1"/>
        <v>0.61000000000058208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5198.59</v>
      </c>
      <c r="D201" s="1">
        <f>'PR-RAS'!E205</f>
        <v>9175.7999999999993</v>
      </c>
      <c r="E201" s="1">
        <v>0</v>
      </c>
      <c r="F201" s="1">
        <v>0</v>
      </c>
      <c r="G201" s="2">
        <f t="shared" si="0"/>
        <v>4710.0379999999996</v>
      </c>
      <c r="H201" s="2">
        <f t="shared" si="1"/>
        <v>0.61000000000058208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2633.99</v>
      </c>
      <c r="D206" s="1">
        <f>'PR-RAS'!E210</f>
        <v>3998.29</v>
      </c>
      <c r="E206" s="1">
        <v>0</v>
      </c>
      <c r="F206" s="1">
        <v>0</v>
      </c>
      <c r="G206" s="2">
        <f t="shared" si="0"/>
        <v>2179.26685</v>
      </c>
      <c r="H206" s="2">
        <f t="shared" si="1"/>
        <v>0.3000000000001819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2416.77</v>
      </c>
      <c r="D207" s="1">
        <f>'PR-RAS'!E211</f>
        <v>1998.64</v>
      </c>
      <c r="E207" s="1">
        <v>0</v>
      </c>
      <c r="F207" s="1">
        <v>0</v>
      </c>
      <c r="G207" s="2">
        <f t="shared" si="0"/>
        <v>1321.2943</v>
      </c>
      <c r="H207" s="2">
        <f t="shared" si="1"/>
        <v>0.58999999999991815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115.77</v>
      </c>
      <c r="D209" s="1">
        <f>'PR-RAS'!E213</f>
        <v>133.13</v>
      </c>
      <c r="E209" s="1">
        <v>0</v>
      </c>
      <c r="F209" s="1">
        <v>0</v>
      </c>
      <c r="G209" s="2">
        <f t="shared" si="0"/>
        <v>79.462239999999994</v>
      </c>
      <c r="H209" s="2">
        <f t="shared" si="1"/>
        <v>0.35999999999999943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101.45</v>
      </c>
      <c r="D210" s="1">
        <f>'PR-RAS'!E214</f>
        <v>1866.52</v>
      </c>
      <c r="E210" s="1">
        <v>0</v>
      </c>
      <c r="F210" s="1">
        <v>0</v>
      </c>
      <c r="G210" s="2">
        <f t="shared" si="0"/>
        <v>801.40840999999989</v>
      </c>
      <c r="H210" s="2">
        <f t="shared" si="1"/>
        <v>0.93000000000002103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20222.05</v>
      </c>
      <c r="D211" s="1">
        <f>'PR-RAS'!E215</f>
        <v>52144.52</v>
      </c>
      <c r="E211" s="1">
        <v>0</v>
      </c>
      <c r="F211" s="1">
        <v>0</v>
      </c>
      <c r="G211" s="2">
        <f t="shared" si="0"/>
        <v>26147.328899999997</v>
      </c>
      <c r="H211" s="2">
        <f t="shared" si="1"/>
        <v>0.53000000000247383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20222.05</v>
      </c>
      <c r="D212" s="1">
        <f>'PR-RAS'!E216</f>
        <v>52144.52</v>
      </c>
      <c r="E212" s="1">
        <v>0</v>
      </c>
      <c r="F212" s="1">
        <v>0</v>
      </c>
      <c r="G212" s="2">
        <f t="shared" si="0"/>
        <v>26271.839989999997</v>
      </c>
      <c r="H212" s="2">
        <f t="shared" si="1"/>
        <v>0.53000000000247383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20222.05</v>
      </c>
      <c r="D214" s="1">
        <f>'PR-RAS'!E218</f>
        <v>52144.52</v>
      </c>
      <c r="E214" s="1">
        <v>0</v>
      </c>
      <c r="F214" s="1">
        <v>0</v>
      </c>
      <c r="G214" s="2">
        <f t="shared" si="0"/>
        <v>26520.86217</v>
      </c>
      <c r="H214" s="2">
        <f t="shared" si="1"/>
        <v>0.53000000000247383</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9884.48</v>
      </c>
      <c r="D220" s="1">
        <f>'PR-RAS'!E224</f>
        <v>15070.15</v>
      </c>
      <c r="E220" s="1">
        <v>0</v>
      </c>
      <c r="F220" s="1">
        <v>0</v>
      </c>
      <c r="G220" s="2">
        <f t="shared" si="0"/>
        <v>8765.4268200000006</v>
      </c>
      <c r="H220" s="2">
        <f t="shared" si="1"/>
        <v>0.62999999999919964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9884.48</v>
      </c>
      <c r="D227" s="1">
        <f>'PR-RAS'!E231</f>
        <v>15070.15</v>
      </c>
      <c r="E227" s="1">
        <v>0</v>
      </c>
      <c r="F227" s="1">
        <v>0</v>
      </c>
      <c r="G227" s="2">
        <f t="shared" si="0"/>
        <v>9045.6002800000006</v>
      </c>
      <c r="H227" s="2">
        <f t="shared" si="1"/>
        <v>0.62999999999919964</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9884.48</v>
      </c>
      <c r="D228" s="1">
        <f>'PR-RAS'!E232</f>
        <v>15070.15</v>
      </c>
      <c r="E228" s="1">
        <v>0</v>
      </c>
      <c r="F228" s="1">
        <v>0</v>
      </c>
      <c r="G228" s="2">
        <f t="shared" si="0"/>
        <v>9085.6250600000003</v>
      </c>
      <c r="H228" s="2">
        <f t="shared" si="1"/>
        <v>0.62999999999919964</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34478.240000000005</v>
      </c>
      <c r="D248" s="1">
        <f>'PR-RAS'!E252</f>
        <v>40206.06</v>
      </c>
      <c r="E248" s="1">
        <v>0</v>
      </c>
      <c r="F248" s="1">
        <v>0</v>
      </c>
      <c r="G248" s="2">
        <f t="shared" si="0"/>
        <v>28377.91892</v>
      </c>
      <c r="H248" s="2">
        <f t="shared" si="1"/>
        <v>0.30000000000291038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34478.240000000005</v>
      </c>
      <c r="D255" s="1">
        <f>'PR-RAS'!E259</f>
        <v>40206.06</v>
      </c>
      <c r="E255" s="1">
        <v>0</v>
      </c>
      <c r="F255" s="1">
        <v>0</v>
      </c>
      <c r="G255" s="2">
        <f t="shared" si="0"/>
        <v>29182.151440000001</v>
      </c>
      <c r="H255" s="2">
        <f t="shared" si="1"/>
        <v>0.30000000000291038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20820.22</v>
      </c>
      <c r="D256" s="1">
        <f>'PR-RAS'!E260</f>
        <v>19221.68</v>
      </c>
      <c r="E256" s="1">
        <v>0</v>
      </c>
      <c r="F256" s="1">
        <v>0</v>
      </c>
      <c r="G256" s="2">
        <f t="shared" si="0"/>
        <v>15112.2129</v>
      </c>
      <c r="H256" s="2">
        <f t="shared" si="1"/>
        <v>0.54000000000087311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13658.02</v>
      </c>
      <c r="D257" s="1">
        <f>'PR-RAS'!E261</f>
        <v>20984.38</v>
      </c>
      <c r="E257" s="1">
        <v>0</v>
      </c>
      <c r="F257" s="1">
        <v>0</v>
      </c>
      <c r="G257" s="2">
        <f t="shared" si="0"/>
        <v>14240.455679999999</v>
      </c>
      <c r="H257" s="2">
        <f t="shared" si="1"/>
        <v>0.40000000000145519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28756.92</v>
      </c>
      <c r="D259" s="1">
        <f>'PR-RAS'!E263</f>
        <v>113616.87</v>
      </c>
      <c r="E259" s="1">
        <v>0</v>
      </c>
      <c r="F259" s="1">
        <v>0</v>
      </c>
      <c r="G259" s="2">
        <f t="shared" si="0"/>
        <v>66045.590279999989</v>
      </c>
      <c r="H259" s="2">
        <f t="shared" si="1"/>
        <v>0.21000000000640284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28756.92</v>
      </c>
      <c r="D260" s="1">
        <f>'PR-RAS'!E264</f>
        <v>33616.869999999995</v>
      </c>
      <c r="E260" s="1">
        <v>0</v>
      </c>
      <c r="F260" s="1">
        <v>0</v>
      </c>
      <c r="G260" s="2">
        <f t="shared" si="0"/>
        <v>24861.580939999996</v>
      </c>
      <c r="H260" s="2">
        <f t="shared" si="1"/>
        <v>0.21000000000640284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25381.57</v>
      </c>
      <c r="D261" s="1">
        <f>'PR-RAS'!E265</f>
        <v>33098.339999999997</v>
      </c>
      <c r="E261" s="1">
        <v>0</v>
      </c>
      <c r="F261" s="1">
        <v>0</v>
      </c>
      <c r="G261" s="2">
        <f t="shared" si="0"/>
        <v>23810.345000000001</v>
      </c>
      <c r="H261" s="2">
        <f t="shared" si="1"/>
        <v>0.76999999999679858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3375.35</v>
      </c>
      <c r="D262" s="1">
        <f>'PR-RAS'!E266</f>
        <v>518.53</v>
      </c>
      <c r="E262" s="1">
        <v>0</v>
      </c>
      <c r="F262" s="1">
        <v>0</v>
      </c>
      <c r="G262" s="2">
        <f t="shared" si="0"/>
        <v>1151.6390100000001</v>
      </c>
      <c r="H262" s="2">
        <f t="shared" si="1"/>
        <v>0.81999999999993634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2500</v>
      </c>
      <c r="E264" s="1">
        <v>0</v>
      </c>
      <c r="F264" s="1">
        <v>0</v>
      </c>
      <c r="G264" s="2">
        <f t="shared" si="0"/>
        <v>1315</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2500</v>
      </c>
      <c r="E265" s="1">
        <v>0</v>
      </c>
      <c r="F265" s="1">
        <v>0</v>
      </c>
      <c r="G265" s="2">
        <f t="shared" ref="G265:G521" si="8">(B265/1000)*(C265*1+D265*2)</f>
        <v>1320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77500</v>
      </c>
      <c r="E275" s="1">
        <v>0</v>
      </c>
      <c r="F275" s="1">
        <v>0</v>
      </c>
      <c r="G275" s="2">
        <f t="shared" si="8"/>
        <v>42470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77500</v>
      </c>
      <c r="E276" s="1">
        <v>0</v>
      </c>
      <c r="F276" s="1">
        <v>0</v>
      </c>
      <c r="G276" s="2">
        <f t="shared" si="8"/>
        <v>42625</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578990.76</v>
      </c>
      <c r="D285" s="1">
        <f>'PR-RAS'!E289</f>
        <v>906510.03000000014</v>
      </c>
      <c r="E285" s="1">
        <v>0</v>
      </c>
      <c r="F285" s="1">
        <v>0</v>
      </c>
      <c r="G285" s="2">
        <f t="shared" si="8"/>
        <v>679331.07287999999</v>
      </c>
      <c r="H285" s="2">
        <f t="shared" si="9"/>
        <v>0.27000000013504177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462855.29000000004</v>
      </c>
      <c r="D286" s="1">
        <f>'PR-RAS'!E290</f>
        <v>367804.00999999966</v>
      </c>
      <c r="E286" s="1">
        <v>0</v>
      </c>
      <c r="F286" s="1">
        <v>0</v>
      </c>
      <c r="G286" s="2">
        <f t="shared" si="8"/>
        <v>341562.04334999976</v>
      </c>
      <c r="H286" s="2">
        <f t="shared" si="9"/>
        <v>0.29999999969732016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3589906.68</v>
      </c>
      <c r="D288" s="1">
        <f>'PR-RAS'!E292</f>
        <v>4398388.33</v>
      </c>
      <c r="E288" s="1">
        <v>0</v>
      </c>
      <c r="F288" s="1">
        <v>0</v>
      </c>
      <c r="G288" s="2">
        <f t="shared" si="8"/>
        <v>3554978.1185799995</v>
      </c>
      <c r="H288" s="2">
        <f t="shared" si="9"/>
        <v>0.64999999990686774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62533.26</v>
      </c>
      <c r="D290" s="1">
        <f>'PR-RAS'!E294</f>
        <v>75556.899999999994</v>
      </c>
      <c r="E290" s="1">
        <v>0</v>
      </c>
      <c r="F290" s="1">
        <v>0</v>
      </c>
      <c r="G290" s="2">
        <f t="shared" si="8"/>
        <v>61744.000339999991</v>
      </c>
      <c r="H290" s="2">
        <f t="shared" si="9"/>
        <v>0.36000000000785803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418.36</v>
      </c>
      <c r="D291" s="1">
        <f>'PR-RAS'!E295</f>
        <v>1203.1300000000001</v>
      </c>
      <c r="E291" s="1">
        <v>0</v>
      </c>
      <c r="F291" s="1">
        <v>0</v>
      </c>
      <c r="G291" s="2">
        <f t="shared" si="8"/>
        <v>819.13980000000004</v>
      </c>
      <c r="H291" s="2">
        <f t="shared" si="9"/>
        <v>0.49000000000012278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251970.27000000002</v>
      </c>
      <c r="D293" s="1">
        <f>'PR-RAS'!E298</f>
        <v>116179.14</v>
      </c>
      <c r="E293" s="1">
        <v>0</v>
      </c>
      <c r="F293" s="1">
        <v>0</v>
      </c>
      <c r="G293" s="2">
        <f t="shared" si="8"/>
        <v>141423.93660000002</v>
      </c>
      <c r="H293" s="2">
        <f t="shared" si="9"/>
        <v>0.41000000001804437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249390.26</v>
      </c>
      <c r="D294" s="1">
        <f>'PR-RAS'!E299</f>
        <v>113656.81</v>
      </c>
      <c r="E294" s="1">
        <v>0</v>
      </c>
      <c r="F294" s="1">
        <v>0</v>
      </c>
      <c r="G294" s="2">
        <f t="shared" si="8"/>
        <v>139674.23684</v>
      </c>
      <c r="H294" s="2">
        <f t="shared" si="9"/>
        <v>0.45000000001164153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249390.26</v>
      </c>
      <c r="D295" s="1">
        <f>'PR-RAS'!E300</f>
        <v>113656.81</v>
      </c>
      <c r="E295" s="1">
        <v>0</v>
      </c>
      <c r="F295" s="1">
        <v>0</v>
      </c>
      <c r="G295" s="2">
        <f t="shared" si="8"/>
        <v>140150.94071999998</v>
      </c>
      <c r="H295" s="2">
        <f t="shared" si="9"/>
        <v>0.45000000001164153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249390.26</v>
      </c>
      <c r="D296" s="1">
        <f>'PR-RAS'!E301</f>
        <v>113656.81</v>
      </c>
      <c r="E296" s="1">
        <v>0</v>
      </c>
      <c r="F296" s="1">
        <v>0</v>
      </c>
      <c r="G296" s="2">
        <f t="shared" si="8"/>
        <v>140627.6446</v>
      </c>
      <c r="H296" s="2">
        <f t="shared" si="9"/>
        <v>0.45000000001164153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2580.0100000000002</v>
      </c>
      <c r="D306" s="1">
        <f>'PR-RAS'!E311</f>
        <v>2522.33</v>
      </c>
      <c r="E306" s="1">
        <v>0</v>
      </c>
      <c r="F306" s="1">
        <v>0</v>
      </c>
      <c r="G306" s="2">
        <f t="shared" si="8"/>
        <v>2325.5243500000001</v>
      </c>
      <c r="H306" s="2">
        <f t="shared" si="9"/>
        <v>0.34000000000014552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2580.0100000000002</v>
      </c>
      <c r="D307" s="1">
        <f>'PR-RAS'!E312</f>
        <v>2522.33</v>
      </c>
      <c r="E307" s="1">
        <v>0</v>
      </c>
      <c r="F307" s="1">
        <v>0</v>
      </c>
      <c r="G307" s="2">
        <f t="shared" si="8"/>
        <v>2333.1490199999998</v>
      </c>
      <c r="H307" s="2">
        <f t="shared" si="9"/>
        <v>0.34000000000014552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2580.0100000000002</v>
      </c>
      <c r="D308" s="1">
        <f>'PR-RAS'!E313</f>
        <v>2522.33</v>
      </c>
      <c r="E308" s="1">
        <v>0</v>
      </c>
      <c r="F308" s="1">
        <v>0</v>
      </c>
      <c r="G308" s="2">
        <f t="shared" si="8"/>
        <v>2340.77369</v>
      </c>
      <c r="H308" s="2">
        <f t="shared" si="9"/>
        <v>0.34000000000014552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689868.33</v>
      </c>
      <c r="D345" s="1">
        <f>'PR-RAS'!E350</f>
        <v>667235.32000000007</v>
      </c>
      <c r="E345" s="1">
        <v>0</v>
      </c>
      <c r="F345" s="1">
        <v>0</v>
      </c>
      <c r="G345" s="2">
        <f t="shared" si="8"/>
        <v>696372.60568000004</v>
      </c>
      <c r="H345" s="2">
        <f t="shared" si="9"/>
        <v>0.65000000002328306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687271.33</v>
      </c>
      <c r="D358" s="1">
        <f>'PR-RAS'!E363</f>
        <v>667235.32000000007</v>
      </c>
      <c r="E358" s="1">
        <v>0</v>
      </c>
      <c r="F358" s="1">
        <v>0</v>
      </c>
      <c r="G358" s="2">
        <f t="shared" si="8"/>
        <v>721761.88329000003</v>
      </c>
      <c r="H358" s="2">
        <f t="shared" si="9"/>
        <v>0.65000000002328306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615300.5</v>
      </c>
      <c r="D359" s="1">
        <f>'PR-RAS'!E364</f>
        <v>528160.26</v>
      </c>
      <c r="E359" s="1">
        <v>0</v>
      </c>
      <c r="F359" s="1">
        <v>0</v>
      </c>
      <c r="G359" s="2">
        <f t="shared" si="8"/>
        <v>598440.32516000001</v>
      </c>
      <c r="H359" s="2">
        <f t="shared" si="9"/>
        <v>0.76000000000931323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370522.05</v>
      </c>
      <c r="D361" s="1">
        <f>'PR-RAS'!E366</f>
        <v>337323.2</v>
      </c>
      <c r="E361" s="1">
        <v>0</v>
      </c>
      <c r="F361" s="1">
        <v>0</v>
      </c>
      <c r="G361" s="2">
        <f t="shared" si="8"/>
        <v>376260.64199999999</v>
      </c>
      <c r="H361" s="2">
        <f t="shared" si="9"/>
        <v>0.25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80643.75</v>
      </c>
      <c r="D362" s="1">
        <f>'PR-RAS'!E367</f>
        <v>81475.81</v>
      </c>
      <c r="E362" s="1">
        <v>0</v>
      </c>
      <c r="F362" s="1">
        <v>0</v>
      </c>
      <c r="G362" s="2">
        <f t="shared" si="8"/>
        <v>87937.928569999989</v>
      </c>
      <c r="H362" s="2">
        <f t="shared" si="9"/>
        <v>0.44000000000232831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164134.70000000001</v>
      </c>
      <c r="D363" s="1">
        <f>'PR-RAS'!E368</f>
        <v>109361.25</v>
      </c>
      <c r="E363" s="1">
        <v>0</v>
      </c>
      <c r="F363" s="1">
        <v>0</v>
      </c>
      <c r="G363" s="2">
        <f t="shared" si="8"/>
        <v>138594.3064</v>
      </c>
      <c r="H363" s="2">
        <f t="shared" si="9"/>
        <v>0.54999999998835847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57673.479999999996</v>
      </c>
      <c r="D364" s="1">
        <f>'PR-RAS'!E369</f>
        <v>83970.010000000009</v>
      </c>
      <c r="E364" s="1">
        <v>0</v>
      </c>
      <c r="F364" s="1">
        <v>0</v>
      </c>
      <c r="G364" s="2">
        <f t="shared" si="8"/>
        <v>81897.700499999992</v>
      </c>
      <c r="H364" s="2">
        <f t="shared" si="9"/>
        <v>0.49000000000523869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2469.4499999999998</v>
      </c>
      <c r="D365" s="1">
        <f>'PR-RAS'!E370</f>
        <v>1081</v>
      </c>
      <c r="E365" s="1">
        <v>0</v>
      </c>
      <c r="F365" s="1">
        <v>0</v>
      </c>
      <c r="G365" s="2">
        <f t="shared" si="8"/>
        <v>1685.8477999999998</v>
      </c>
      <c r="H365" s="2">
        <f t="shared" si="9"/>
        <v>0.4499999999998181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861.53</v>
      </c>
      <c r="D366" s="1">
        <f>'PR-RAS'!E371</f>
        <v>907</v>
      </c>
      <c r="E366" s="1">
        <v>0</v>
      </c>
      <c r="F366" s="1">
        <v>0</v>
      </c>
      <c r="G366" s="2">
        <f t="shared" si="8"/>
        <v>976.56844999999987</v>
      </c>
      <c r="H366" s="2">
        <f t="shared" si="9"/>
        <v>0.47000000000002728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40000</v>
      </c>
      <c r="D370" s="1">
        <f>'PR-RAS'!E375</f>
        <v>69640.800000000003</v>
      </c>
      <c r="E370" s="1">
        <v>0</v>
      </c>
      <c r="F370" s="1">
        <v>0</v>
      </c>
      <c r="G370" s="2">
        <f t="shared" si="8"/>
        <v>66154.910400000008</v>
      </c>
      <c r="H370" s="2">
        <f t="shared" si="9"/>
        <v>0.19999999999708962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14342.5</v>
      </c>
      <c r="D371" s="1">
        <f>'PR-RAS'!E376</f>
        <v>12341.21</v>
      </c>
      <c r="E371" s="1">
        <v>0</v>
      </c>
      <c r="F371" s="1">
        <v>0</v>
      </c>
      <c r="G371" s="2">
        <f t="shared" si="8"/>
        <v>14439.220399999998</v>
      </c>
      <c r="H371" s="2">
        <f t="shared" si="9"/>
        <v>0.70999999999912689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14297.35</v>
      </c>
      <c r="D386" s="1">
        <f>'PR-RAS'!E391</f>
        <v>55105.05</v>
      </c>
      <c r="E386" s="1">
        <v>0</v>
      </c>
      <c r="F386" s="1">
        <v>0</v>
      </c>
      <c r="G386" s="2">
        <f t="shared" si="8"/>
        <v>47935.368250000007</v>
      </c>
      <c r="H386" s="2">
        <f t="shared" si="9"/>
        <v>0.40000000000327418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14297.35</v>
      </c>
      <c r="D390" s="1">
        <f>'PR-RAS'!E395</f>
        <v>55105.05</v>
      </c>
      <c r="E390" s="1">
        <v>0</v>
      </c>
      <c r="F390" s="1">
        <v>0</v>
      </c>
      <c r="G390" s="2">
        <f t="shared" si="8"/>
        <v>48433.398050000003</v>
      </c>
      <c r="H390" s="2">
        <f t="shared" si="9"/>
        <v>0.40000000000327418</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2597</v>
      </c>
      <c r="D397" s="1">
        <f>'PR-RAS'!E402</f>
        <v>0</v>
      </c>
      <c r="E397" s="1">
        <v>0</v>
      </c>
      <c r="F397" s="1">
        <v>0</v>
      </c>
      <c r="G397" s="2">
        <f t="shared" si="8"/>
        <v>1028.412</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2597</v>
      </c>
      <c r="D398" s="1">
        <f>'PR-RAS'!E403</f>
        <v>0</v>
      </c>
      <c r="E398" s="1">
        <v>0</v>
      </c>
      <c r="F398" s="1">
        <v>0</v>
      </c>
      <c r="G398" s="2">
        <f t="shared" si="8"/>
        <v>1031.009</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437898.05999999994</v>
      </c>
      <c r="D403" s="1">
        <f>'PR-RAS'!E408</f>
        <v>551056.18000000005</v>
      </c>
      <c r="E403" s="1">
        <v>0</v>
      </c>
      <c r="F403" s="1">
        <v>0</v>
      </c>
      <c r="G403" s="2">
        <f t="shared" si="8"/>
        <v>619084.18883999996</v>
      </c>
      <c r="H403" s="2">
        <f t="shared" si="9"/>
        <v>0.23999999999068677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3949396.39</v>
      </c>
      <c r="D405" s="1">
        <f>'PR-RAS'!E410</f>
        <v>5075851.33</v>
      </c>
      <c r="E405" s="1">
        <v>0</v>
      </c>
      <c r="F405" s="1">
        <v>0</v>
      </c>
      <c r="G405" s="2">
        <f t="shared" si="8"/>
        <v>5696844.0162000004</v>
      </c>
      <c r="H405" s="2">
        <f t="shared" si="9"/>
        <v>0.72000000020489097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343959.95</v>
      </c>
      <c r="D406" s="1">
        <f>'PR-RAS'!E411</f>
        <v>342410.55</v>
      </c>
      <c r="E406" s="1">
        <v>0</v>
      </c>
      <c r="F406" s="1">
        <v>0</v>
      </c>
      <c r="G406" s="2">
        <f t="shared" si="8"/>
        <v>416656.32525000005</v>
      </c>
      <c r="H406" s="2">
        <f t="shared" si="9"/>
        <v>0.5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1293816.3200000001</v>
      </c>
      <c r="D407" s="1">
        <f>'PR-RAS'!E412</f>
        <v>1390493.1799999997</v>
      </c>
      <c r="E407" s="1">
        <v>0</v>
      </c>
      <c r="F407" s="1">
        <v>0</v>
      </c>
      <c r="G407" s="2">
        <f t="shared" si="8"/>
        <v>1654369.8880799999</v>
      </c>
      <c r="H407" s="2">
        <f t="shared" si="9"/>
        <v>0.49999999976716936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1268859.0899999999</v>
      </c>
      <c r="D408" s="1">
        <f>'PR-RAS'!E413</f>
        <v>1573745.35</v>
      </c>
      <c r="E408" s="1">
        <v>0</v>
      </c>
      <c r="F408" s="1">
        <v>0</v>
      </c>
      <c r="G408" s="2">
        <f t="shared" si="8"/>
        <v>1797454.3645299999</v>
      </c>
      <c r="H408" s="2">
        <f t="shared" si="9"/>
        <v>0.43999999994412065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24957.230000000214</v>
      </c>
      <c r="D409" s="1">
        <f>'PR-RAS'!E414</f>
        <v>0</v>
      </c>
      <c r="E409" s="1">
        <v>0</v>
      </c>
      <c r="F409" s="1">
        <v>0</v>
      </c>
      <c r="G409" s="2">
        <f t="shared" si="8"/>
        <v>10182.549840000087</v>
      </c>
      <c r="H409" s="2">
        <f t="shared" si="9"/>
        <v>0.23000000021420419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183252.17000000039</v>
      </c>
      <c r="E410" s="1">
        <v>0</v>
      </c>
      <c r="F410" s="1">
        <v>0</v>
      </c>
      <c r="G410" s="2">
        <f t="shared" si="8"/>
        <v>149900.27506000031</v>
      </c>
      <c r="H410" s="2">
        <f t="shared" si="9"/>
        <v>0.17000000039115548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359489.70999999996</v>
      </c>
      <c r="D412" s="1">
        <f>'PR-RAS'!E417</f>
        <v>677463</v>
      </c>
      <c r="E412" s="1">
        <v>0</v>
      </c>
      <c r="F412" s="1">
        <v>0</v>
      </c>
      <c r="G412" s="2">
        <f t="shared" si="8"/>
        <v>704624.85680999991</v>
      </c>
      <c r="H412" s="2">
        <f t="shared" si="9"/>
        <v>0.2900000000372529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406493.21</v>
      </c>
      <c r="D413" s="1">
        <f>'PR-RAS'!E418</f>
        <v>417967.44999999995</v>
      </c>
      <c r="E413" s="1">
        <v>0</v>
      </c>
      <c r="F413" s="1">
        <v>0</v>
      </c>
      <c r="G413" s="2">
        <f t="shared" si="8"/>
        <v>511880.38131999993</v>
      </c>
      <c r="H413" s="2">
        <f t="shared" si="9"/>
        <v>0.65999999997438863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1104191.57</v>
      </c>
      <c r="D414" s="1">
        <f>'PR-RAS'!E420</f>
        <v>6636.14</v>
      </c>
      <c r="E414" s="1">
        <v>0</v>
      </c>
      <c r="F414" s="1">
        <v>0</v>
      </c>
      <c r="G414" s="2">
        <f t="shared" si="8"/>
        <v>461512.57005000004</v>
      </c>
      <c r="H414" s="2">
        <f t="shared" si="9"/>
        <v>0.56999999993513484</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6636.14</v>
      </c>
      <c r="E415" s="1">
        <v>0</v>
      </c>
      <c r="F415" s="1">
        <v>0</v>
      </c>
      <c r="G415" s="2">
        <f t="shared" si="8"/>
        <v>5494.7239200000004</v>
      </c>
      <c r="H415" s="2">
        <f t="shared" si="9"/>
        <v>0.14000000000032742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6636.14</v>
      </c>
      <c r="E436" s="1">
        <v>0</v>
      </c>
      <c r="F436" s="1">
        <v>0</v>
      </c>
      <c r="G436" s="2">
        <f t="shared" si="8"/>
        <v>5773.4418000000005</v>
      </c>
      <c r="H436" s="2">
        <f t="shared" si="9"/>
        <v>0.14000000000032742</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6636.14</v>
      </c>
      <c r="E437" s="1">
        <v>0</v>
      </c>
      <c r="F437" s="1">
        <v>0</v>
      </c>
      <c r="G437" s="2">
        <f t="shared" si="8"/>
        <v>5786.7140800000006</v>
      </c>
      <c r="H437" s="2">
        <f t="shared" si="9"/>
        <v>0.14000000000032742</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1104191.57</v>
      </c>
      <c r="D478" s="1">
        <f>'PR-RAS'!E484</f>
        <v>0</v>
      </c>
      <c r="E478" s="1">
        <v>0</v>
      </c>
      <c r="F478" s="1">
        <v>0</v>
      </c>
      <c r="G478" s="2">
        <f t="shared" si="8"/>
        <v>526699.37889000005</v>
      </c>
      <c r="H478" s="2">
        <f t="shared" si="9"/>
        <v>0.42999999993480742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1104191.57</v>
      </c>
      <c r="D489" s="1">
        <f>'PR-RAS'!E495</f>
        <v>0</v>
      </c>
      <c r="E489" s="1">
        <v>0</v>
      </c>
      <c r="F489" s="1">
        <v>0</v>
      </c>
      <c r="G489" s="2">
        <f t="shared" si="8"/>
        <v>538845.48615999997</v>
      </c>
      <c r="H489" s="2">
        <f t="shared" si="9"/>
        <v>0.42999999993480742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1104191.57</v>
      </c>
      <c r="D490" s="1">
        <f>'PR-RAS'!E496</f>
        <v>0</v>
      </c>
      <c r="E490" s="1">
        <v>0</v>
      </c>
      <c r="F490" s="1">
        <v>0</v>
      </c>
      <c r="G490" s="2">
        <f t="shared" si="8"/>
        <v>539949.67773</v>
      </c>
      <c r="H490" s="2">
        <f t="shared" si="9"/>
        <v>0.42999999993480742</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25142.43</v>
      </c>
      <c r="D522" s="1">
        <f>'PR-RAS'!E528</f>
        <v>126904.54999999999</v>
      </c>
      <c r="E522" s="1">
        <v>0</v>
      </c>
      <c r="F522" s="1">
        <v>0</v>
      </c>
      <c r="G522" s="2">
        <f t="shared" ref="G522:G809" si="10">(B522/1000)*(C522*1+D522*2)</f>
        <v>145333.74713</v>
      </c>
      <c r="H522" s="2">
        <f t="shared" ref="H522:H809" si="11">ABS(C522-ROUND(C522,0))+ABS(D522-ROUND(D522,0))</f>
        <v>0.88000000001193257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53169.65</v>
      </c>
      <c r="E523" s="1">
        <v>0</v>
      </c>
      <c r="F523" s="1">
        <v>0</v>
      </c>
      <c r="G523" s="2">
        <f t="shared" si="10"/>
        <v>55509.114600000001</v>
      </c>
      <c r="H523" s="2">
        <f t="shared" si="11"/>
        <v>0.34999999999854481</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53169.65</v>
      </c>
      <c r="E536" s="1">
        <v>0</v>
      </c>
      <c r="F536" s="1">
        <v>0</v>
      </c>
      <c r="G536" s="2">
        <f t="shared" si="10"/>
        <v>56891.525500000003</v>
      </c>
      <c r="H536" s="2">
        <f t="shared" si="11"/>
        <v>0.34999999999854481</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25142.43</v>
      </c>
      <c r="D587" s="1">
        <f>'PR-RAS'!E593</f>
        <v>73734.899999999994</v>
      </c>
      <c r="E587" s="1">
        <v>0</v>
      </c>
      <c r="F587" s="1">
        <v>0</v>
      </c>
      <c r="G587" s="2">
        <f t="shared" si="10"/>
        <v>101150.76677999998</v>
      </c>
      <c r="H587" s="2">
        <f t="shared" si="11"/>
        <v>0.5300000000061118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25142.43</v>
      </c>
      <c r="D599" s="1">
        <f>'PR-RAS'!E605</f>
        <v>73734.899999999994</v>
      </c>
      <c r="E599" s="1">
        <v>0</v>
      </c>
      <c r="F599" s="1">
        <v>0</v>
      </c>
      <c r="G599" s="2">
        <f t="shared" si="10"/>
        <v>103222.11353999999</v>
      </c>
      <c r="H599" s="2">
        <f t="shared" si="11"/>
        <v>0.5300000000061118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25142.43</v>
      </c>
      <c r="D600" s="1">
        <f>'PR-RAS'!E606</f>
        <v>73734.899999999994</v>
      </c>
      <c r="E600" s="1">
        <v>0</v>
      </c>
      <c r="F600" s="1">
        <v>0</v>
      </c>
      <c r="G600" s="2">
        <f t="shared" si="10"/>
        <v>103394.72576999999</v>
      </c>
      <c r="H600" s="2">
        <f t="shared" si="11"/>
        <v>0.5300000000061118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1079049.1400000001</v>
      </c>
      <c r="D629" s="1">
        <f>'PR-RAS'!E635</f>
        <v>0</v>
      </c>
      <c r="E629" s="1">
        <v>0</v>
      </c>
      <c r="F629" s="1">
        <v>0</v>
      </c>
      <c r="G629" s="2">
        <f t="shared" si="10"/>
        <v>677642.85992000008</v>
      </c>
      <c r="H629" s="2">
        <f t="shared" si="11"/>
        <v>0.14000000013038516</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120268.40999999999</v>
      </c>
      <c r="E630" s="1">
        <v>0</v>
      </c>
      <c r="F630" s="1">
        <v>0</v>
      </c>
      <c r="G630" s="2">
        <f t="shared" si="10"/>
        <v>151297.65977999999</v>
      </c>
      <c r="H630" s="2">
        <f t="shared" si="11"/>
        <v>0.40999999998894054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1203738.96</v>
      </c>
      <c r="E631" s="1">
        <v>0</v>
      </c>
      <c r="F631" s="1">
        <v>0</v>
      </c>
      <c r="G631" s="2">
        <f t="shared" si="10"/>
        <v>1516711.0896000001</v>
      </c>
      <c r="H631" s="2">
        <f t="shared" si="11"/>
        <v>4.0000000037252903E-2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13790.53</v>
      </c>
      <c r="D632" s="1">
        <f>'PR-RAS'!E638</f>
        <v>0</v>
      </c>
      <c r="E632" s="1">
        <v>0</v>
      </c>
      <c r="F632" s="1">
        <v>0</v>
      </c>
      <c r="G632" s="2">
        <f t="shared" si="10"/>
        <v>8701.8244300000006</v>
      </c>
      <c r="H632" s="2">
        <f t="shared" si="11"/>
        <v>0.46999999999934516</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2398007.89</v>
      </c>
      <c r="D633" s="1">
        <f>'PR-RAS'!E639</f>
        <v>1397129.3199999996</v>
      </c>
      <c r="E633" s="1">
        <v>0</v>
      </c>
      <c r="F633" s="1">
        <v>0</v>
      </c>
      <c r="G633" s="2">
        <f t="shared" si="10"/>
        <v>3281512.4469599994</v>
      </c>
      <c r="H633" s="2">
        <f t="shared" si="11"/>
        <v>0.42999999946914613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1294001.5199999998</v>
      </c>
      <c r="D634" s="1">
        <f>'PR-RAS'!E640</f>
        <v>1700649.9000000001</v>
      </c>
      <c r="E634" s="1">
        <v>0</v>
      </c>
      <c r="F634" s="1">
        <v>0</v>
      </c>
      <c r="G634" s="2">
        <f t="shared" si="10"/>
        <v>2972125.7355600004</v>
      </c>
      <c r="H634" s="2">
        <f t="shared" si="11"/>
        <v>0.58000000007450581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1104006.3700000003</v>
      </c>
      <c r="D635" s="1">
        <f>'PR-RAS'!E641</f>
        <v>0</v>
      </c>
      <c r="E635" s="1">
        <v>0</v>
      </c>
      <c r="F635" s="1">
        <v>0</v>
      </c>
      <c r="G635" s="2">
        <f t="shared" si="10"/>
        <v>699940.03858000028</v>
      </c>
      <c r="H635" s="2">
        <f t="shared" si="11"/>
        <v>0.37000000034458935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303520.58000000054</v>
      </c>
      <c r="E636" s="1">
        <v>0</v>
      </c>
      <c r="F636" s="1">
        <v>0</v>
      </c>
      <c r="G636" s="2">
        <f t="shared" si="10"/>
        <v>385471.13660000067</v>
      </c>
      <c r="H636" s="2">
        <f t="shared" si="11"/>
        <v>0.41999999945983291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526275.96</v>
      </c>
      <c r="E637" s="1">
        <v>0</v>
      </c>
      <c r="F637" s="1">
        <v>0</v>
      </c>
      <c r="G637" s="2">
        <f t="shared" si="10"/>
        <v>669423.02111999993</v>
      </c>
      <c r="H637" s="2">
        <f t="shared" si="11"/>
        <v>4.0000000037252903E-2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373280.24</v>
      </c>
      <c r="D638" s="1">
        <f>'PR-RAS'!E644</f>
        <v>0</v>
      </c>
      <c r="E638" s="1">
        <v>0</v>
      </c>
      <c r="F638" s="1">
        <v>0</v>
      </c>
      <c r="G638" s="2">
        <f t="shared" si="10"/>
        <v>237779.51287999999</v>
      </c>
      <c r="H638" s="2">
        <f t="shared" si="11"/>
        <v>0.23999999999068677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730726.13000000035</v>
      </c>
      <c r="D639" s="1">
        <f>'PR-RAS'!E645</f>
        <v>222755.37999999942</v>
      </c>
      <c r="E639" s="1">
        <v>0</v>
      </c>
      <c r="F639" s="1">
        <v>0</v>
      </c>
      <c r="G639" s="2">
        <f t="shared" si="10"/>
        <v>750439.1358199995</v>
      </c>
      <c r="H639" s="2">
        <f t="shared" si="11"/>
        <v>0.50999999977648258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223405.89</v>
      </c>
      <c r="D642" s="1">
        <f>'PR-RAS'!E649</f>
        <v>594572.41</v>
      </c>
      <c r="E642" s="1">
        <v>0</v>
      </c>
      <c r="F642" s="1">
        <v>0</v>
      </c>
      <c r="G642" s="2">
        <f t="shared" si="10"/>
        <v>905445.00511000003</v>
      </c>
      <c r="H642" s="2">
        <f t="shared" si="11"/>
        <v>0.52000000001862645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2730817.89</v>
      </c>
      <c r="D643" s="1">
        <f>'PR-RAS'!E650</f>
        <v>2003471.1</v>
      </c>
      <c r="E643" s="1">
        <v>0</v>
      </c>
      <c r="F643" s="1">
        <v>0</v>
      </c>
      <c r="G643" s="2">
        <f t="shared" si="10"/>
        <v>4325641.9777800003</v>
      </c>
      <c r="H643" s="2">
        <f t="shared" si="11"/>
        <v>0.2099999999627471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1878502.78</v>
      </c>
      <c r="D644" s="1">
        <f>'PR-RAS'!E651</f>
        <v>2271293.52</v>
      </c>
      <c r="E644" s="1">
        <v>0</v>
      </c>
      <c r="F644" s="1">
        <v>0</v>
      </c>
      <c r="G644" s="2">
        <f t="shared" si="10"/>
        <v>4128760.7542600003</v>
      </c>
      <c r="H644" s="2">
        <f t="shared" si="11"/>
        <v>0.69999999995343387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1075721.0000000002</v>
      </c>
      <c r="D645" s="1">
        <f>'PR-RAS'!E652</f>
        <v>326749.99000000022</v>
      </c>
      <c r="E645" s="1">
        <v>0</v>
      </c>
      <c r="F645" s="1">
        <v>0</v>
      </c>
      <c r="G645" s="2">
        <f t="shared" si="10"/>
        <v>1113618.3111200004</v>
      </c>
      <c r="H645" s="2">
        <f t="shared" si="11"/>
        <v>1.0000000009313226E-2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10</v>
      </c>
      <c r="E646" s="1">
        <v>0</v>
      </c>
      <c r="F646" s="1">
        <v>0</v>
      </c>
      <c r="G646" s="2">
        <f t="shared" si="10"/>
        <v>18.705000000000002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v>
      </c>
      <c r="D647" s="1">
        <f>'PR-RAS'!E654</f>
        <v>16</v>
      </c>
      <c r="E647" s="1">
        <v>0</v>
      </c>
      <c r="F647" s="1">
        <v>0</v>
      </c>
      <c r="G647" s="2">
        <f t="shared" si="10"/>
        <v>29.716000000000001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10</v>
      </c>
      <c r="E648" s="1">
        <v>0</v>
      </c>
      <c r="F648" s="1">
        <v>0</v>
      </c>
      <c r="G648" s="2">
        <f t="shared" si="10"/>
        <v>18.763000000000002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v>
      </c>
      <c r="D649" s="1">
        <f>'PR-RAS'!E656</f>
        <v>16</v>
      </c>
      <c r="E649" s="1">
        <v>0</v>
      </c>
      <c r="F649" s="1">
        <v>0</v>
      </c>
      <c r="G649" s="2">
        <f t="shared" si="10"/>
        <v>29.808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76.41</v>
      </c>
      <c r="D653" s="1">
        <f>'PR-RAS'!E660</f>
        <v>0</v>
      </c>
      <c r="E653" s="1">
        <v>0</v>
      </c>
      <c r="F653" s="1">
        <v>0</v>
      </c>
      <c r="G653" s="2">
        <f t="shared" si="10"/>
        <v>49.819319999999998</v>
      </c>
      <c r="H653" s="2">
        <f t="shared" si="11"/>
        <v>0.40999999999999659</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148336.01999999999</v>
      </c>
      <c r="D654" s="1">
        <f>'PR-RAS'!E661</f>
        <v>208410.54</v>
      </c>
      <c r="E654" s="1">
        <v>0</v>
      </c>
      <c r="F654" s="1">
        <v>0</v>
      </c>
      <c r="G654" s="2">
        <f t="shared" si="10"/>
        <v>369047.58630000002</v>
      </c>
      <c r="H654" s="2">
        <f t="shared" si="11"/>
        <v>0.47999999998137355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89401.69</v>
      </c>
      <c r="E667" s="1">
        <v>0</v>
      </c>
      <c r="F667" s="1">
        <v>0</v>
      </c>
      <c r="G667" s="2">
        <f t="shared" si="10"/>
        <v>119083.05108</v>
      </c>
      <c r="H667" s="2">
        <f t="shared" si="11"/>
        <v>0.30999999999767169</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629.11</v>
      </c>
      <c r="D668" s="1">
        <f>'PR-RAS'!E675</f>
        <v>566.4</v>
      </c>
      <c r="E668" s="1">
        <v>0</v>
      </c>
      <c r="F668" s="1">
        <v>0</v>
      </c>
      <c r="G668" s="2">
        <f t="shared" si="10"/>
        <v>1175.19397</v>
      </c>
      <c r="H668" s="2">
        <f t="shared" si="11"/>
        <v>0.50999999999999091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796.34</v>
      </c>
      <c r="D669" s="1">
        <f>'PR-RAS'!E676</f>
        <v>500</v>
      </c>
      <c r="E669" s="1">
        <v>0</v>
      </c>
      <c r="F669" s="1">
        <v>0</v>
      </c>
      <c r="G669" s="2">
        <f t="shared" si="10"/>
        <v>1199.9551200000001</v>
      </c>
      <c r="H669" s="2">
        <f t="shared" si="11"/>
        <v>0.34000000000003183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52353.33</v>
      </c>
      <c r="D703" s="1">
        <f>'PR-RAS'!E710</f>
        <v>33773.49</v>
      </c>
      <c r="E703" s="1">
        <v>0</v>
      </c>
      <c r="F703" s="1">
        <v>0</v>
      </c>
      <c r="G703" s="2">
        <f t="shared" si="10"/>
        <v>84170.017619999999</v>
      </c>
      <c r="H703" s="2">
        <f t="shared" si="11"/>
        <v>0.81999999999970896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1061.78</v>
      </c>
      <c r="D709" s="1">
        <f>'PR-RAS'!E716</f>
        <v>0</v>
      </c>
      <c r="E709" s="1">
        <v>0</v>
      </c>
      <c r="F709" s="1">
        <v>0</v>
      </c>
      <c r="G709" s="2">
        <f t="shared" si="10"/>
        <v>751.74023999999997</v>
      </c>
      <c r="H709" s="2">
        <f t="shared" si="11"/>
        <v>0.22000000000002728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5023.68</v>
      </c>
      <c r="D711" s="1">
        <f>'PR-RAS'!E718</f>
        <v>5404.39</v>
      </c>
      <c r="E711" s="1">
        <v>0</v>
      </c>
      <c r="F711" s="1">
        <v>0</v>
      </c>
      <c r="G711" s="2">
        <f t="shared" si="10"/>
        <v>11241.0466</v>
      </c>
      <c r="H711" s="2">
        <f t="shared" si="11"/>
        <v>0.71000000000003638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1127.75</v>
      </c>
      <c r="D713" s="1">
        <f>'PR-RAS'!E720</f>
        <v>2738.06</v>
      </c>
      <c r="E713" s="1">
        <v>0</v>
      </c>
      <c r="F713" s="1">
        <v>0</v>
      </c>
      <c r="G713" s="2">
        <f t="shared" si="10"/>
        <v>4701.9554399999997</v>
      </c>
      <c r="H713" s="2">
        <f t="shared" si="11"/>
        <v>0.30999999999994543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7570.45</v>
      </c>
      <c r="D714" s="1">
        <f>'PR-RAS'!E721</f>
        <v>8854.81</v>
      </c>
      <c r="E714" s="1">
        <v>0</v>
      </c>
      <c r="F714" s="1">
        <v>0</v>
      </c>
      <c r="G714" s="2">
        <f t="shared" si="10"/>
        <v>18024.689909999997</v>
      </c>
      <c r="H714" s="2">
        <f t="shared" si="11"/>
        <v>0.64000000000032742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3270.58</v>
      </c>
      <c r="D715" s="1">
        <f>'PR-RAS'!E722</f>
        <v>1494.85</v>
      </c>
      <c r="E715" s="1">
        <v>0</v>
      </c>
      <c r="F715" s="1">
        <v>0</v>
      </c>
      <c r="G715" s="2">
        <f t="shared" si="10"/>
        <v>4469.8399199999994</v>
      </c>
      <c r="H715" s="2">
        <f t="shared" si="11"/>
        <v>0.57000000000016371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4636.29</v>
      </c>
      <c r="E717" s="1">
        <v>0</v>
      </c>
      <c r="F717" s="1">
        <v>0</v>
      </c>
      <c r="G717" s="2">
        <f t="shared" si="10"/>
        <v>6639.1672799999997</v>
      </c>
      <c r="H717" s="2">
        <f t="shared" si="11"/>
        <v>0.28999999999996362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4030.72</v>
      </c>
      <c r="E718" s="1">
        <v>0</v>
      </c>
      <c r="F718" s="1">
        <v>0</v>
      </c>
      <c r="G718" s="2">
        <f t="shared" si="10"/>
        <v>5780.0524799999994</v>
      </c>
      <c r="H718" s="2">
        <f t="shared" si="11"/>
        <v>0.28000000000020009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5198.59</v>
      </c>
      <c r="D735" s="1">
        <f>'PR-RAS'!E742</f>
        <v>9175.7999999999993</v>
      </c>
      <c r="E735" s="1">
        <v>0</v>
      </c>
      <c r="F735" s="1">
        <v>0</v>
      </c>
      <c r="G735" s="2">
        <f t="shared" si="10"/>
        <v>17285.839459999999</v>
      </c>
      <c r="H735" s="2">
        <f t="shared" si="11"/>
        <v>0.61000000000058208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9884.48</v>
      </c>
      <c r="D755" s="1">
        <f>'PR-RAS'!E762</f>
        <v>15070.15</v>
      </c>
      <c r="E755" s="1">
        <v>0</v>
      </c>
      <c r="F755" s="1">
        <v>0</v>
      </c>
      <c r="G755" s="2">
        <f t="shared" si="10"/>
        <v>30178.684119999998</v>
      </c>
      <c r="H755" s="2">
        <f t="shared" si="11"/>
        <v>0.62999999999919964</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5091.83</v>
      </c>
      <c r="D809" s="1">
        <f>'PR-RAS'!E816</f>
        <v>1330.88</v>
      </c>
      <c r="E809" s="1">
        <v>0</v>
      </c>
      <c r="F809" s="1">
        <v>0</v>
      </c>
      <c r="G809" s="2">
        <f t="shared" si="10"/>
        <v>6264.9007200000005</v>
      </c>
      <c r="H809" s="2">
        <f t="shared" si="11"/>
        <v>0.28999999999996362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200</v>
      </c>
      <c r="D810" s="1">
        <f>'PR-RAS'!E817</f>
        <v>0</v>
      </c>
      <c r="E810" s="1">
        <v>0</v>
      </c>
      <c r="F810" s="1">
        <v>0</v>
      </c>
      <c r="G810" s="2">
        <f t="shared" ref="G810:G983" si="18">(B810/1000)*(C810*1+D810*2)</f>
        <v>161.80000000000001</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15528.39</v>
      </c>
      <c r="D812" s="1">
        <f>'PR-RAS'!E819</f>
        <v>17890.8</v>
      </c>
      <c r="E812" s="1">
        <v>0</v>
      </c>
      <c r="F812" s="1">
        <v>0</v>
      </c>
      <c r="G812" s="2">
        <f t="shared" si="18"/>
        <v>41612.401890000001</v>
      </c>
      <c r="H812" s="2">
        <f t="shared" si="19"/>
        <v>0.59000000000014552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5422.25</v>
      </c>
      <c r="D817" s="1">
        <f>'PR-RAS'!E824</f>
        <v>7984.38</v>
      </c>
      <c r="E817" s="1">
        <v>0</v>
      </c>
      <c r="F817" s="1">
        <v>0</v>
      </c>
      <c r="G817" s="2">
        <f t="shared" si="18"/>
        <v>17455.064160000002</v>
      </c>
      <c r="H817" s="2">
        <f t="shared" si="19"/>
        <v>0.63000000000010914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4977.1099999999997</v>
      </c>
      <c r="D818" s="1">
        <f>'PR-RAS'!E825</f>
        <v>13000</v>
      </c>
      <c r="E818" s="1">
        <v>0</v>
      </c>
      <c r="F818" s="1">
        <v>0</v>
      </c>
      <c r="G818" s="2">
        <f t="shared" si="18"/>
        <v>25308.298869999999</v>
      </c>
      <c r="H818" s="2">
        <f t="shared" si="19"/>
        <v>0.10999999999967258</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3258.66</v>
      </c>
      <c r="D821" s="1">
        <f>'PR-RAS'!E828</f>
        <v>0</v>
      </c>
      <c r="E821" s="1">
        <v>0</v>
      </c>
      <c r="F821" s="1">
        <v>0</v>
      </c>
      <c r="G821" s="2">
        <f t="shared" si="18"/>
        <v>2672.1011999999996</v>
      </c>
      <c r="H821" s="2">
        <f t="shared" si="19"/>
        <v>0.34000000000014552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77500</v>
      </c>
      <c r="E823" s="1">
        <v>0</v>
      </c>
      <c r="F823" s="1">
        <v>0</v>
      </c>
      <c r="G823" s="2">
        <f t="shared" si="18"/>
        <v>127409.99999999999</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6636.14</v>
      </c>
      <c r="E848" s="1">
        <v>0</v>
      </c>
      <c r="F848" s="1">
        <v>0</v>
      </c>
      <c r="G848" s="2">
        <f t="shared" si="18"/>
        <v>11241.621160000001</v>
      </c>
      <c r="H848" s="2">
        <f t="shared" si="19"/>
        <v>0.14000000000032742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1104191.57</v>
      </c>
      <c r="D879" s="1">
        <f>'PR-RAS'!E886</f>
        <v>0</v>
      </c>
      <c r="E879" s="1">
        <v>0</v>
      </c>
      <c r="F879" s="1">
        <v>0</v>
      </c>
      <c r="G879" s="2">
        <f t="shared" si="18"/>
        <v>969480.1984600001</v>
      </c>
      <c r="H879" s="2">
        <f t="shared" si="19"/>
        <v>0.42999999993480742</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53169.65</v>
      </c>
      <c r="E912" s="1">
        <v>0</v>
      </c>
      <c r="F912" s="1">
        <v>0</v>
      </c>
      <c r="G912" s="2">
        <f t="shared" si="18"/>
        <v>96875.102300000013</v>
      </c>
      <c r="H912" s="2">
        <f t="shared" si="19"/>
        <v>0.34999999999854481</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25142.43</v>
      </c>
      <c r="D947" s="1">
        <f>'PR-RAS'!E954</f>
        <v>73734.899999999994</v>
      </c>
      <c r="E947" s="1">
        <v>0</v>
      </c>
      <c r="F947" s="1">
        <v>0</v>
      </c>
      <c r="G947" s="2">
        <f t="shared" si="18"/>
        <v>163291.16957999999</v>
      </c>
      <c r="H947" s="2">
        <f t="shared" si="19"/>
        <v>0.5300000000061118</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1364581.72</v>
      </c>
      <c r="D1480" s="6"/>
      <c r="E1480" s="6">
        <v>0</v>
      </c>
      <c r="F1480" s="6">
        <v>0</v>
      </c>
      <c r="G1480" s="7">
        <f t="shared" ref="G1480:G1580" si="34">B1480/1000*C1480</f>
        <v>1364.5817199999999</v>
      </c>
      <c r="H1480" s="7">
        <f t="shared" ref="H1480:H1580" si="35">ABS(C1480-ROUND(C1480,0))</f>
        <v>0.28000000002793968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1558825.27</v>
      </c>
      <c r="D1481" s="1">
        <v>0</v>
      </c>
      <c r="E1481" s="1">
        <v>0</v>
      </c>
      <c r="F1481" s="1">
        <v>0</v>
      </c>
      <c r="G1481" s="2">
        <f t="shared" si="34"/>
        <v>3117.6505400000001</v>
      </c>
      <c r="H1481" s="2">
        <f t="shared" si="35"/>
        <v>0.27000000001862645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891589.95000000007</v>
      </c>
      <c r="D1483" s="1">
        <v>0</v>
      </c>
      <c r="E1483" s="1">
        <v>0</v>
      </c>
      <c r="F1483" s="1">
        <v>0</v>
      </c>
      <c r="G1483" s="2">
        <f t="shared" si="34"/>
        <v>3566.3598000000002</v>
      </c>
      <c r="H1483" s="2">
        <f t="shared" si="35"/>
        <v>4.9999999930150807E-2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235266.24</v>
      </c>
      <c r="D1484" s="1">
        <v>0</v>
      </c>
      <c r="E1484" s="1">
        <v>0</v>
      </c>
      <c r="F1484" s="1">
        <v>0</v>
      </c>
      <c r="G1484" s="2">
        <f t="shared" si="34"/>
        <v>1176.3312000000001</v>
      </c>
      <c r="H1484" s="2">
        <f t="shared" si="35"/>
        <v>0.23999999999068677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390283.48</v>
      </c>
      <c r="D1485" s="1">
        <v>0</v>
      </c>
      <c r="E1485" s="1">
        <v>0</v>
      </c>
      <c r="F1485" s="1">
        <v>0</v>
      </c>
      <c r="G1485" s="2">
        <f t="shared" si="34"/>
        <v>2341.7008799999999</v>
      </c>
      <c r="H1485" s="2">
        <f t="shared" si="35"/>
        <v>0.47999999998137355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14250.81</v>
      </c>
      <c r="D1486" s="1">
        <v>0</v>
      </c>
      <c r="E1486" s="1">
        <v>0</v>
      </c>
      <c r="F1486" s="1">
        <v>0</v>
      </c>
      <c r="G1486" s="2">
        <f t="shared" si="34"/>
        <v>99.755669999999995</v>
      </c>
      <c r="H1486" s="2">
        <f t="shared" si="35"/>
        <v>0.19000000000050932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52144.52</v>
      </c>
      <c r="D1487" s="1">
        <v>0</v>
      </c>
      <c r="E1487" s="1">
        <v>0</v>
      </c>
      <c r="F1487" s="1">
        <v>0</v>
      </c>
      <c r="G1487" s="2">
        <f t="shared" si="34"/>
        <v>417.15616</v>
      </c>
      <c r="H1487" s="2">
        <f t="shared" si="35"/>
        <v>0.48000000000320142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15070.15</v>
      </c>
      <c r="D1488" s="1">
        <v>0</v>
      </c>
      <c r="E1488" s="1">
        <v>0</v>
      </c>
      <c r="F1488" s="1">
        <v>0</v>
      </c>
      <c r="G1488" s="2">
        <f>B1488/1000*C1488</f>
        <v>135.63135</v>
      </c>
      <c r="H1488" s="2">
        <f>ABS(C1488-ROUND(C1488,0))</f>
        <v>0.1499999999996362</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39973.339999999997</v>
      </c>
      <c r="D1489" s="1">
        <v>0</v>
      </c>
      <c r="E1489" s="1">
        <v>0</v>
      </c>
      <c r="F1489" s="1">
        <v>0</v>
      </c>
      <c r="G1489" s="2">
        <f t="shared" si="34"/>
        <v>399.73339999999996</v>
      </c>
      <c r="H1489" s="2">
        <f t="shared" si="35"/>
        <v>0.33999999999650754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112816.87</v>
      </c>
      <c r="D1490" s="1">
        <v>0</v>
      </c>
      <c r="E1490" s="1">
        <v>0</v>
      </c>
      <c r="F1490" s="1">
        <v>0</v>
      </c>
      <c r="G1490" s="2">
        <f t="shared" si="34"/>
        <v>1240.9855699999998</v>
      </c>
      <c r="H1490" s="2">
        <f t="shared" si="35"/>
        <v>0.13000000000465661</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31784.54</v>
      </c>
      <c r="D1491" s="1">
        <v>0</v>
      </c>
      <c r="E1491" s="1">
        <v>0</v>
      </c>
      <c r="F1491" s="1">
        <v>0</v>
      </c>
      <c r="G1491" s="2">
        <f t="shared" si="34"/>
        <v>381.41448000000003</v>
      </c>
      <c r="H1491" s="2">
        <f t="shared" si="35"/>
        <v>0.45999999999912689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667235.31999999995</v>
      </c>
      <c r="D1492" s="1">
        <v>0</v>
      </c>
      <c r="E1492" s="1">
        <v>0</v>
      </c>
      <c r="F1492" s="1">
        <v>0</v>
      </c>
      <c r="G1492" s="2">
        <f t="shared" si="34"/>
        <v>8674.0591599999989</v>
      </c>
      <c r="H1492" s="2">
        <f t="shared" si="35"/>
        <v>0.31999999994877726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1645457.75</v>
      </c>
      <c r="D1499" s="1">
        <v>0</v>
      </c>
      <c r="E1499" s="1">
        <v>0</v>
      </c>
      <c r="F1499" s="1">
        <v>0</v>
      </c>
      <c r="G1499" s="2">
        <f t="shared" si="34"/>
        <v>32909.154999999999</v>
      </c>
      <c r="H1499" s="2">
        <f t="shared" si="35"/>
        <v>0.25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951387.31000000017</v>
      </c>
      <c r="D1501" s="1">
        <v>0</v>
      </c>
      <c r="E1501" s="1">
        <v>0</v>
      </c>
      <c r="F1501" s="1">
        <v>0</v>
      </c>
      <c r="G1501" s="2">
        <f t="shared" si="34"/>
        <v>20930.520820000002</v>
      </c>
      <c r="H1501" s="2">
        <f t="shared" si="35"/>
        <v>0.31000000017229468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280131.40000000002</v>
      </c>
      <c r="D1502" s="1">
        <v>0</v>
      </c>
      <c r="E1502" s="1">
        <v>0</v>
      </c>
      <c r="F1502" s="1">
        <v>0</v>
      </c>
      <c r="G1502" s="2">
        <f t="shared" si="34"/>
        <v>6443.0222000000003</v>
      </c>
      <c r="H1502" s="2">
        <f t="shared" si="35"/>
        <v>0.40000000002328306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402329.45</v>
      </c>
      <c r="D1503" s="1">
        <v>0</v>
      </c>
      <c r="E1503" s="1">
        <v>0</v>
      </c>
      <c r="F1503" s="1">
        <v>0</v>
      </c>
      <c r="G1503" s="2">
        <f t="shared" si="34"/>
        <v>9655.9068000000007</v>
      </c>
      <c r="H1503" s="2">
        <f t="shared" si="35"/>
        <v>0.45000000001164153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20585.18</v>
      </c>
      <c r="D1504" s="1">
        <v>0</v>
      </c>
      <c r="E1504" s="1">
        <v>0</v>
      </c>
      <c r="F1504" s="1">
        <v>0</v>
      </c>
      <c r="G1504" s="2">
        <f t="shared" si="34"/>
        <v>514.62950000000001</v>
      </c>
      <c r="H1504" s="2">
        <f t="shared" si="35"/>
        <v>0.18000000000029104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52144.52</v>
      </c>
      <c r="D1505" s="1">
        <v>0</v>
      </c>
      <c r="E1505" s="1">
        <v>0</v>
      </c>
      <c r="F1505" s="1">
        <v>0</v>
      </c>
      <c r="G1505" s="2">
        <f t="shared" si="34"/>
        <v>1355.7575199999999</v>
      </c>
      <c r="H1505" s="2">
        <f t="shared" si="35"/>
        <v>0.48000000000320142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15070.15</v>
      </c>
      <c r="D1506" s="1">
        <v>0</v>
      </c>
      <c r="E1506" s="1">
        <v>0</v>
      </c>
      <c r="F1506" s="1">
        <v>0</v>
      </c>
      <c r="G1506" s="2">
        <f>B1506/1000*C1506</f>
        <v>406.89404999999999</v>
      </c>
      <c r="H1506" s="2">
        <f>ABS(C1506-ROUND(C1506,0))</f>
        <v>0.1499999999996362</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40568.239999999998</v>
      </c>
      <c r="D1507" s="1">
        <v>0</v>
      </c>
      <c r="E1507" s="1">
        <v>0</v>
      </c>
      <c r="F1507" s="1">
        <v>0</v>
      </c>
      <c r="G1507" s="2">
        <f t="shared" si="34"/>
        <v>1135.9107199999999</v>
      </c>
      <c r="H1507" s="2">
        <f t="shared" si="35"/>
        <v>0.23999999999796273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112298.34</v>
      </c>
      <c r="D1508" s="1">
        <v>0</v>
      </c>
      <c r="E1508" s="1">
        <v>0</v>
      </c>
      <c r="F1508" s="1">
        <v>0</v>
      </c>
      <c r="G1508" s="2">
        <f t="shared" si="34"/>
        <v>3256.6518599999999</v>
      </c>
      <c r="H1508" s="2">
        <f t="shared" si="35"/>
        <v>0.33999999999650754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28260.03</v>
      </c>
      <c r="D1509" s="1">
        <v>0</v>
      </c>
      <c r="E1509" s="1">
        <v>0</v>
      </c>
      <c r="F1509" s="1">
        <v>0</v>
      </c>
      <c r="G1509" s="2">
        <f t="shared" si="34"/>
        <v>847.80089999999996</v>
      </c>
      <c r="H1509" s="2">
        <f t="shared" si="35"/>
        <v>2.9999999998835847E-2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620335.54</v>
      </c>
      <c r="D1510" s="1">
        <v>0</v>
      </c>
      <c r="E1510" s="1">
        <v>0</v>
      </c>
      <c r="F1510" s="1">
        <v>0</v>
      </c>
      <c r="G1510" s="2">
        <f t="shared" si="34"/>
        <v>19230.401740000001</v>
      </c>
      <c r="H1510" s="2">
        <f t="shared" si="35"/>
        <v>0.4599999999627471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73734.899999999994</v>
      </c>
      <c r="D1511" s="1">
        <v>0</v>
      </c>
      <c r="E1511" s="1">
        <v>0</v>
      </c>
      <c r="F1511" s="1">
        <v>0</v>
      </c>
      <c r="G1511" s="2">
        <f t="shared" si="34"/>
        <v>2359.5167999999999</v>
      </c>
      <c r="H1511" s="2">
        <f t="shared" si="35"/>
        <v>0.10000000000582077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73734.899999999994</v>
      </c>
      <c r="D1515" s="1">
        <v>0</v>
      </c>
      <c r="E1515" s="1">
        <v>0</v>
      </c>
      <c r="F1515" s="1">
        <v>0</v>
      </c>
      <c r="G1515" s="2">
        <f t="shared" si="34"/>
        <v>2654.4563999999996</v>
      </c>
      <c r="H1515" s="2">
        <f t="shared" si="35"/>
        <v>0.10000000000582077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1277949.2400000002</v>
      </c>
      <c r="D1517" s="1">
        <v>0</v>
      </c>
      <c r="E1517" s="1">
        <v>0</v>
      </c>
      <c r="F1517" s="1">
        <v>0</v>
      </c>
      <c r="G1517" s="2">
        <f t="shared" si="34"/>
        <v>48562.071120000008</v>
      </c>
      <c r="H1517" s="2">
        <f t="shared" si="35"/>
        <v>0.24000000022351742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123873.12</v>
      </c>
      <c r="D1518" s="1">
        <v>0</v>
      </c>
      <c r="E1518" s="1">
        <v>0</v>
      </c>
      <c r="F1518" s="1">
        <v>0</v>
      </c>
      <c r="G1518" s="2">
        <f t="shared" si="34"/>
        <v>4831.0516799999996</v>
      </c>
      <c r="H1518" s="2">
        <f t="shared" si="35"/>
        <v>0.11999999999534339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56214.400000000001</v>
      </c>
      <c r="D1524" s="1">
        <v>0</v>
      </c>
      <c r="E1524" s="1">
        <v>0</v>
      </c>
      <c r="F1524" s="1">
        <v>0</v>
      </c>
      <c r="G1524" s="2">
        <f t="shared" si="34"/>
        <v>2529.6480000000001</v>
      </c>
      <c r="H1524" s="2">
        <f t="shared" si="35"/>
        <v>0.40000000000145519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14423.04</v>
      </c>
      <c r="D1530" s="1">
        <v>0</v>
      </c>
      <c r="E1530" s="1">
        <v>0</v>
      </c>
      <c r="F1530" s="1">
        <v>0</v>
      </c>
      <c r="G1530" s="2">
        <f t="shared" si="34"/>
        <v>735.57503999999994</v>
      </c>
      <c r="H1530" s="2">
        <f t="shared" si="35"/>
        <v>4.0000000000873115E-2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14423.04</v>
      </c>
      <c r="D1531" s="1">
        <v>0</v>
      </c>
      <c r="E1531" s="1">
        <v>0</v>
      </c>
      <c r="F1531" s="1">
        <v>0</v>
      </c>
      <c r="G1531" s="2">
        <f t="shared" si="34"/>
        <v>749.99807999999996</v>
      </c>
      <c r="H1531" s="2">
        <f t="shared" si="35"/>
        <v>4.0000000000873115E-2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258.69</v>
      </c>
      <c r="D1535" s="1">
        <v>0</v>
      </c>
      <c r="E1535" s="1">
        <v>0</v>
      </c>
      <c r="F1535" s="1">
        <v>0</v>
      </c>
      <c r="G1535" s="2">
        <f t="shared" si="34"/>
        <v>14.48664</v>
      </c>
      <c r="H1535" s="2">
        <f t="shared" si="35"/>
        <v>0.31000000000000227</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258.69</v>
      </c>
      <c r="D1536" s="1">
        <v>0</v>
      </c>
      <c r="E1536" s="1">
        <v>0</v>
      </c>
      <c r="F1536" s="1">
        <v>0</v>
      </c>
      <c r="G1536" s="2">
        <f t="shared" si="34"/>
        <v>14.745330000000001</v>
      </c>
      <c r="H1536" s="2">
        <f t="shared" si="35"/>
        <v>0.31000000000000227</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21676.25</v>
      </c>
      <c r="D1555" s="1">
        <v>0</v>
      </c>
      <c r="E1555" s="1">
        <v>0</v>
      </c>
      <c r="F1555" s="1">
        <v>0</v>
      </c>
      <c r="G1555" s="2">
        <f t="shared" si="34"/>
        <v>1647.395</v>
      </c>
      <c r="H1555" s="2">
        <f t="shared" si="35"/>
        <v>0.25</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219.78</v>
      </c>
      <c r="D1556" s="1">
        <v>0</v>
      </c>
      <c r="E1556" s="1">
        <v>0</v>
      </c>
      <c r="F1556" s="1">
        <v>0</v>
      </c>
      <c r="G1556" s="2">
        <f t="shared" si="34"/>
        <v>16.92306</v>
      </c>
      <c r="H1556" s="2">
        <f t="shared" si="35"/>
        <v>0.21999999999999886</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298.75</v>
      </c>
      <c r="D1557" s="1">
        <v>0</v>
      </c>
      <c r="E1557" s="1">
        <v>0</v>
      </c>
      <c r="F1557" s="1">
        <v>0</v>
      </c>
      <c r="G1557" s="2">
        <f t="shared" si="34"/>
        <v>23.302499999999998</v>
      </c>
      <c r="H1557" s="2">
        <f t="shared" si="35"/>
        <v>0.25</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21157.72</v>
      </c>
      <c r="D1559" s="1">
        <v>0</v>
      </c>
      <c r="E1559" s="1">
        <v>0</v>
      </c>
      <c r="F1559" s="1">
        <v>0</v>
      </c>
      <c r="G1559" s="2">
        <f t="shared" si="34"/>
        <v>1692.6176</v>
      </c>
      <c r="H1559" s="2">
        <f t="shared" si="35"/>
        <v>0.27999999999883585</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19856.419999999998</v>
      </c>
      <c r="D1560" s="1">
        <v>0</v>
      </c>
      <c r="E1560" s="1">
        <v>0</v>
      </c>
      <c r="F1560" s="1">
        <v>0</v>
      </c>
      <c r="G1560" s="2">
        <f t="shared" si="34"/>
        <v>1608.3700199999998</v>
      </c>
      <c r="H1560" s="2">
        <f t="shared" si="35"/>
        <v>0.41999999999825377</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19856.419999999998</v>
      </c>
      <c r="D1561" s="1">
        <v>0</v>
      </c>
      <c r="E1561" s="1">
        <v>0</v>
      </c>
      <c r="F1561" s="1">
        <v>0</v>
      </c>
      <c r="G1561" s="2">
        <f t="shared" si="34"/>
        <v>1628.2264399999999</v>
      </c>
      <c r="H1561" s="2">
        <f t="shared" si="35"/>
        <v>0.41999999999825377</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67658.720000000001</v>
      </c>
      <c r="D1565" s="1">
        <v>0</v>
      </c>
      <c r="E1565" s="1">
        <v>0</v>
      </c>
      <c r="F1565" s="1">
        <v>0</v>
      </c>
      <c r="G1565" s="2">
        <f t="shared" si="34"/>
        <v>5818.6499199999998</v>
      </c>
      <c r="H1565" s="2">
        <f t="shared" si="35"/>
        <v>0.27999999999883585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67658.720000000001</v>
      </c>
      <c r="D1566" s="1">
        <v>0</v>
      </c>
      <c r="E1566" s="1">
        <v>0</v>
      </c>
      <c r="F1566" s="1">
        <v>0</v>
      </c>
      <c r="G1566" s="2">
        <f t="shared" si="34"/>
        <v>5886.3086399999993</v>
      </c>
      <c r="H1566" s="2">
        <f t="shared" si="35"/>
        <v>0.27999999999883585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1154076.1199999999</v>
      </c>
      <c r="D1576" s="1">
        <v>0</v>
      </c>
      <c r="E1576" s="1">
        <v>0</v>
      </c>
      <c r="F1576" s="1">
        <v>0</v>
      </c>
      <c r="G1576" s="2">
        <f t="shared" si="34"/>
        <v>111945.38363999999</v>
      </c>
      <c r="H1576" s="2">
        <f t="shared" si="35"/>
        <v>0.11999999987892807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668.97</v>
      </c>
      <c r="D1578" s="1">
        <v>0</v>
      </c>
      <c r="E1578" s="1">
        <v>0</v>
      </c>
      <c r="F1578" s="1">
        <v>0</v>
      </c>
      <c r="G1578" s="2">
        <f t="shared" si="34"/>
        <v>66.228030000000004</v>
      </c>
      <c r="H1578" s="2">
        <f t="shared" si="35"/>
        <v>2.9999999999972715E-2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250</v>
      </c>
      <c r="D1579" s="1">
        <v>0</v>
      </c>
      <c r="E1579" s="1">
        <v>0</v>
      </c>
      <c r="F1579" s="1">
        <v>0</v>
      </c>
      <c r="G1579" s="2">
        <f t="shared" si="34"/>
        <v>25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1153157.1499999999</v>
      </c>
      <c r="D1580" s="13">
        <v>0</v>
      </c>
      <c r="E1580" s="13">
        <v>0</v>
      </c>
      <c r="F1580" s="13">
        <v>0</v>
      </c>
      <c r="G1580" s="14">
        <f t="shared" si="34"/>
        <v>116468.87215</v>
      </c>
      <c r="H1580" s="14">
        <f t="shared" si="35"/>
        <v>0.14999999990686774</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36071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1041846.05</v>
      </c>
      <c r="I16" s="170">
        <f>'PR-RAS'!E6</f>
        <v>1274314.0399999998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578990.76</v>
      </c>
      <c r="I17" s="170">
        <f>'PR-RAS'!E151</f>
        <v>906510.03000000014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730726.13000000035</v>
      </c>
      <c r="I18" s="170">
        <f>'PR-RAS'!E645</f>
        <v>222755.37999999942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1364581.72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1277949.2400000002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123873.12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1154076.1199999999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selection activeCell="A2" sqref="A2:F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1041846.05</v>
      </c>
      <c r="E6" s="51">
        <f>E7+E44+E50+E82+E106+E124+E133+E139</f>
        <v>1274314.0399999998</v>
      </c>
      <c r="F6" s="52">
        <f t="shared" ref="F6:F131" si="0">IF(D6&lt;&gt;0,IF(E6/D6&gt;=100,"&gt;&gt;100",E6/D6*100),"-")</f>
        <v>122.31308454833606</v>
      </c>
    </row>
    <row r="7" spans="1:25" ht="12.75" customHeight="1" x14ac:dyDescent="0.2">
      <c r="A7" s="53">
        <v>61</v>
      </c>
      <c r="B7" s="294" t="s">
        <v>60</v>
      </c>
      <c r="C7" s="50" t="s">
        <v>61</v>
      </c>
      <c r="D7" s="51">
        <f t="shared" ref="D7:E7" si="1">D8+D17+D23+D29+D37+D40</f>
        <v>367684.47000000003</v>
      </c>
      <c r="E7" s="51">
        <f t="shared" si="1"/>
        <v>413757.14</v>
      </c>
      <c r="F7" s="52">
        <f t="shared" si="0"/>
        <v>112.53049115726861</v>
      </c>
    </row>
    <row r="8" spans="1:25" ht="12.75" customHeight="1" x14ac:dyDescent="0.2">
      <c r="A8" s="53">
        <v>611</v>
      </c>
      <c r="B8" s="85" t="s">
        <v>62</v>
      </c>
      <c r="C8" s="50" t="s">
        <v>63</v>
      </c>
      <c r="D8" s="51">
        <f t="shared" ref="D8:E8" si="2">SUM(D9:D14)-D15-D16</f>
        <v>292994.09000000003</v>
      </c>
      <c r="E8" s="51">
        <f t="shared" si="2"/>
        <v>359559.95</v>
      </c>
      <c r="F8" s="52">
        <f t="shared" si="0"/>
        <v>122.71918181011773</v>
      </c>
    </row>
    <row r="9" spans="1:25" ht="12.75" customHeight="1" x14ac:dyDescent="0.2">
      <c r="A9" s="53">
        <v>6111</v>
      </c>
      <c r="B9" s="85" t="s">
        <v>64</v>
      </c>
      <c r="C9" s="50" t="s">
        <v>65</v>
      </c>
      <c r="D9" s="242">
        <v>292994.09000000003</v>
      </c>
      <c r="E9" s="242">
        <v>359559.95</v>
      </c>
      <c r="F9" s="52">
        <f t="shared" si="0"/>
        <v>122.71918181011773</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71438.44</v>
      </c>
      <c r="E23" s="51">
        <f t="shared" si="4"/>
        <v>48223.74</v>
      </c>
      <c r="F23" s="52">
        <f t="shared" si="0"/>
        <v>67.503909659841383</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71438.44</v>
      </c>
      <c r="E27" s="242">
        <v>48223.74</v>
      </c>
      <c r="F27" s="52">
        <f t="shared" si="0"/>
        <v>67.503909659841383</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3251.94</v>
      </c>
      <c r="E29" s="51">
        <f t="shared" si="5"/>
        <v>5973.45</v>
      </c>
      <c r="F29" s="52">
        <f t="shared" si="0"/>
        <v>183.68881344674256</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3175.53</v>
      </c>
      <c r="E31" s="242">
        <v>5973.45</v>
      </c>
      <c r="F31" s="52">
        <f t="shared" si="0"/>
        <v>188.10875664849644</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76.41</v>
      </c>
      <c r="E33" s="242">
        <v>0</v>
      </c>
      <c r="F33" s="52">
        <f t="shared" si="0"/>
        <v>0</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149761.47</v>
      </c>
      <c r="E50" s="51">
        <f>E51+E54+E59+E62+E65+E68+E71+E74+E77</f>
        <v>298878.63</v>
      </c>
      <c r="F50" s="52">
        <f t="shared" si="0"/>
        <v>199.56977585756869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148336.01999999999</v>
      </c>
      <c r="E59" s="51">
        <f t="shared" si="12"/>
        <v>208410.54</v>
      </c>
      <c r="F59" s="52">
        <f t="shared" si="0"/>
        <v>140.49894287307967</v>
      </c>
    </row>
    <row r="60" spans="1:6" ht="24" x14ac:dyDescent="0.2">
      <c r="A60" s="53">
        <v>6331</v>
      </c>
      <c r="B60" s="86" t="s">
        <v>166</v>
      </c>
      <c r="C60" s="50" t="s">
        <v>167</v>
      </c>
      <c r="D60" s="242">
        <v>148336.01999999999</v>
      </c>
      <c r="E60" s="242">
        <v>208410.54</v>
      </c>
      <c r="F60" s="52">
        <f t="shared" si="0"/>
        <v>140.49894287307967</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89401.69</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89401.69</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1425.45</v>
      </c>
      <c r="E68" s="51">
        <f t="shared" si="15"/>
        <v>1066.4000000000001</v>
      </c>
      <c r="F68" s="52">
        <f t="shared" si="0"/>
        <v>74.811463046757169</v>
      </c>
    </row>
    <row r="69" spans="1:6" ht="12.75" customHeight="1" x14ac:dyDescent="0.2">
      <c r="A69" s="53" t="s">
        <v>184</v>
      </c>
      <c r="B69" s="85" t="s">
        <v>185</v>
      </c>
      <c r="C69" s="50" t="s">
        <v>184</v>
      </c>
      <c r="D69" s="242">
        <v>1425.45</v>
      </c>
      <c r="E69" s="242">
        <v>1066.4000000000001</v>
      </c>
      <c r="F69" s="52">
        <f t="shared" si="0"/>
        <v>74.811463046757169</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40190.519999999997</v>
      </c>
      <c r="E82" s="51">
        <f t="shared" si="19"/>
        <v>133330.46000000002</v>
      </c>
      <c r="F82" s="52">
        <f t="shared" si="0"/>
        <v>331.74604359436012</v>
      </c>
    </row>
    <row r="83" spans="1:6" ht="12.75" customHeight="1" x14ac:dyDescent="0.2">
      <c r="A83" s="53">
        <v>641</v>
      </c>
      <c r="B83" s="85" t="s">
        <v>212</v>
      </c>
      <c r="C83" s="50" t="s">
        <v>213</v>
      </c>
      <c r="D83" s="51">
        <f t="shared" ref="D83:E83" si="20">SUM(D84:D90)</f>
        <v>2.84</v>
      </c>
      <c r="E83" s="51">
        <f t="shared" si="20"/>
        <v>97922.41</v>
      </c>
      <c r="F83" s="52" t="str">
        <f t="shared" si="0"/>
        <v>&gt;&gt;100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2.82</v>
      </c>
      <c r="E85" s="242">
        <v>9.94</v>
      </c>
      <c r="F85" s="52">
        <f t="shared" si="0"/>
        <v>352.48226950354609</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0.02</v>
      </c>
      <c r="E87" s="242">
        <v>0</v>
      </c>
      <c r="F87" s="52">
        <f t="shared" si="0"/>
        <v>0</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97912.47</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40187.68</v>
      </c>
      <c r="E91" s="51">
        <f t="shared" si="21"/>
        <v>34923.599999999999</v>
      </c>
      <c r="F91" s="52">
        <f t="shared" si="0"/>
        <v>86.901259291404713</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12281.38</v>
      </c>
      <c r="E93" s="242">
        <v>13048.47</v>
      </c>
      <c r="F93" s="52">
        <f t="shared" si="0"/>
        <v>106.24595933030328</v>
      </c>
    </row>
    <row r="94" spans="1:6" ht="12.75" customHeight="1" x14ac:dyDescent="0.2">
      <c r="A94" s="53">
        <v>6423</v>
      </c>
      <c r="B94" s="85" t="s">
        <v>234</v>
      </c>
      <c r="C94" s="50" t="s">
        <v>235</v>
      </c>
      <c r="D94" s="242">
        <v>27474.06</v>
      </c>
      <c r="E94" s="242">
        <v>20991.27</v>
      </c>
      <c r="F94" s="52">
        <f t="shared" si="0"/>
        <v>76.403960681457335</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432.24</v>
      </c>
      <c r="E97" s="242">
        <v>883.86</v>
      </c>
      <c r="F97" s="52">
        <f t="shared" si="0"/>
        <v>204.48362021099391</v>
      </c>
    </row>
    <row r="98" spans="1:6" ht="12.75" customHeight="1" x14ac:dyDescent="0.2">
      <c r="A98" s="53">
        <v>643</v>
      </c>
      <c r="B98" s="85" t="s">
        <v>242</v>
      </c>
      <c r="C98" s="50" t="s">
        <v>243</v>
      </c>
      <c r="D98" s="51">
        <f t="shared" ref="D98:E98" si="22">SUM(D99:D105)</f>
        <v>0</v>
      </c>
      <c r="E98" s="51">
        <f t="shared" si="22"/>
        <v>484.45</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484.45</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478966.60000000003</v>
      </c>
      <c r="E106" s="51">
        <f t="shared" si="23"/>
        <v>410042.52999999997</v>
      </c>
      <c r="F106" s="52">
        <f t="shared" si="0"/>
        <v>85.60983793024397</v>
      </c>
    </row>
    <row r="107" spans="1:6" ht="12.75" customHeight="1" x14ac:dyDescent="0.2">
      <c r="A107" s="53">
        <v>651</v>
      </c>
      <c r="B107" s="85" t="s">
        <v>260</v>
      </c>
      <c r="C107" s="50" t="s">
        <v>261</v>
      </c>
      <c r="D107" s="51">
        <f t="shared" ref="D107:E107" si="24">SUM(D108:D111)</f>
        <v>21534.780000000002</v>
      </c>
      <c r="E107" s="51">
        <f t="shared" si="24"/>
        <v>21825.11</v>
      </c>
      <c r="F107" s="52">
        <f t="shared" si="0"/>
        <v>101.34819115867447</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21166.16</v>
      </c>
      <c r="E109" s="242">
        <v>21127.5</v>
      </c>
      <c r="F109" s="52">
        <f t="shared" si="0"/>
        <v>99.817349958613192</v>
      </c>
    </row>
    <row r="110" spans="1:6" ht="12.75" customHeight="1" x14ac:dyDescent="0.2">
      <c r="A110" s="53">
        <v>6513</v>
      </c>
      <c r="B110" s="85" t="s">
        <v>266</v>
      </c>
      <c r="C110" s="50" t="s">
        <v>267</v>
      </c>
      <c r="D110" s="242">
        <v>94.65</v>
      </c>
      <c r="E110" s="242">
        <v>43.58</v>
      </c>
      <c r="F110" s="52">
        <f t="shared" si="0"/>
        <v>46.043317485472791</v>
      </c>
    </row>
    <row r="111" spans="1:6" ht="12.75" customHeight="1" x14ac:dyDescent="0.2">
      <c r="A111" s="53">
        <v>6514</v>
      </c>
      <c r="B111" s="85" t="s">
        <v>268</v>
      </c>
      <c r="C111" s="50" t="s">
        <v>269</v>
      </c>
      <c r="D111" s="242">
        <v>273.97000000000003</v>
      </c>
      <c r="E111" s="242">
        <v>654.03</v>
      </c>
      <c r="F111" s="52">
        <f t="shared" si="0"/>
        <v>238.72321787056973</v>
      </c>
    </row>
    <row r="112" spans="1:6" ht="12.75" customHeight="1" x14ac:dyDescent="0.2">
      <c r="A112" s="53">
        <v>652</v>
      </c>
      <c r="B112" s="85" t="s">
        <v>270</v>
      </c>
      <c r="C112" s="50" t="s">
        <v>271</v>
      </c>
      <c r="D112" s="51">
        <f t="shared" ref="D112:E112" si="25">SUM(D113:D119)</f>
        <v>55997.42</v>
      </c>
      <c r="E112" s="51">
        <f t="shared" si="25"/>
        <v>51910.259999999995</v>
      </c>
      <c r="F112" s="52">
        <f t="shared" si="0"/>
        <v>92.701163732186231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278.85000000000002</v>
      </c>
      <c r="E114" s="242">
        <v>69.900000000000006</v>
      </c>
      <c r="F114" s="52">
        <f t="shared" si="0"/>
        <v>25.067240451855838</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17745.55</v>
      </c>
      <c r="F116" s="52" t="str">
        <f t="shared" si="0"/>
        <v>-</v>
      </c>
    </row>
    <row r="117" spans="1:6" ht="12.75" customHeight="1" x14ac:dyDescent="0.2">
      <c r="A117" s="53">
        <v>6526</v>
      </c>
      <c r="B117" s="85" t="s">
        <v>280</v>
      </c>
      <c r="C117" s="50" t="s">
        <v>281</v>
      </c>
      <c r="D117" s="242">
        <v>55718.57</v>
      </c>
      <c r="E117" s="242">
        <v>34094.81</v>
      </c>
      <c r="F117" s="52">
        <f t="shared" si="0"/>
        <v>61.19110738125547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401434.4</v>
      </c>
      <c r="E120" s="51">
        <f t="shared" si="26"/>
        <v>336307.16</v>
      </c>
      <c r="F120" s="52">
        <f t="shared" si="0"/>
        <v>83.776367944550827</v>
      </c>
    </row>
    <row r="121" spans="1:6" ht="12.75" customHeight="1" x14ac:dyDescent="0.2">
      <c r="A121" s="53">
        <v>6531</v>
      </c>
      <c r="B121" s="85" t="s">
        <v>288</v>
      </c>
      <c r="C121" s="50" t="s">
        <v>289</v>
      </c>
      <c r="D121" s="242">
        <v>22806.82</v>
      </c>
      <c r="E121" s="242">
        <v>10385.42</v>
      </c>
      <c r="F121" s="52">
        <f t="shared" si="0"/>
        <v>45.536466723550241</v>
      </c>
    </row>
    <row r="122" spans="1:6" ht="12.75" customHeight="1" x14ac:dyDescent="0.2">
      <c r="A122" s="53">
        <v>6532</v>
      </c>
      <c r="B122" s="85" t="s">
        <v>290</v>
      </c>
      <c r="C122" s="50" t="s">
        <v>291</v>
      </c>
      <c r="D122" s="242">
        <v>378627.58</v>
      </c>
      <c r="E122" s="242">
        <v>325921.74</v>
      </c>
      <c r="F122" s="52">
        <f t="shared" si="0"/>
        <v>86.079767353450578</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209</v>
      </c>
      <c r="E124" s="51">
        <f t="shared" si="27"/>
        <v>12265.13</v>
      </c>
      <c r="F124" s="52">
        <f t="shared" si="0"/>
        <v>5868.4832535885162</v>
      </c>
    </row>
    <row r="125" spans="1:6" ht="12.75" customHeight="1" x14ac:dyDescent="0.2">
      <c r="A125" s="53">
        <v>661</v>
      </c>
      <c r="B125" s="86" t="s">
        <v>296</v>
      </c>
      <c r="C125" s="50" t="s">
        <v>297</v>
      </c>
      <c r="D125" s="51">
        <f t="shared" ref="D125:E125" si="28">SUM(D126:D127)</f>
        <v>209</v>
      </c>
      <c r="E125" s="51">
        <f t="shared" si="28"/>
        <v>265.13</v>
      </c>
      <c r="F125" s="52">
        <f t="shared" si="0"/>
        <v>126.85645933014354</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209</v>
      </c>
      <c r="E127" s="242">
        <v>265.13</v>
      </c>
      <c r="F127" s="52">
        <f t="shared" si="0"/>
        <v>126.85645933014354</v>
      </c>
    </row>
    <row r="128" spans="1:6" ht="24" x14ac:dyDescent="0.2">
      <c r="A128" s="53">
        <v>663</v>
      </c>
      <c r="B128" s="231" t="s">
        <v>302</v>
      </c>
      <c r="C128" s="50" t="s">
        <v>303</v>
      </c>
      <c r="D128" s="51">
        <f t="shared" ref="D128:E128" si="29">SUM(D129:D132)</f>
        <v>0</v>
      </c>
      <c r="E128" s="51">
        <f t="shared" si="29"/>
        <v>12000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12000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5033.99</v>
      </c>
      <c r="E139" s="51">
        <f t="shared" si="33"/>
        <v>6040.15</v>
      </c>
      <c r="F139" s="52">
        <f t="shared" si="31"/>
        <v>119.98732615678615</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5033.99</v>
      </c>
      <c r="E150" s="242">
        <v>6040.15</v>
      </c>
      <c r="F150" s="52">
        <f t="shared" si="31"/>
        <v>119.98732615678615</v>
      </c>
    </row>
    <row r="151" spans="1:6" ht="12.75" customHeight="1" x14ac:dyDescent="0.2">
      <c r="A151" s="53">
        <v>3</v>
      </c>
      <c r="B151" s="85" t="s">
        <v>348</v>
      </c>
      <c r="C151" s="50" t="s">
        <v>56</v>
      </c>
      <c r="D151" s="51">
        <f t="shared" ref="D151:E151" si="35">D152+D163+D196+D215+D224+D252+D263</f>
        <v>578990.76</v>
      </c>
      <c r="E151" s="51">
        <f t="shared" si="35"/>
        <v>906510.03000000014</v>
      </c>
      <c r="F151" s="52">
        <f t="shared" si="31"/>
        <v>156.56727060722005</v>
      </c>
    </row>
    <row r="152" spans="1:6" ht="12.75" customHeight="1" x14ac:dyDescent="0.2">
      <c r="A152" s="53">
        <v>31</v>
      </c>
      <c r="B152" s="85" t="s">
        <v>349</v>
      </c>
      <c r="C152" s="50" t="s">
        <v>350</v>
      </c>
      <c r="D152" s="51">
        <f t="shared" ref="D152:E152" si="36">D153+D158+D159</f>
        <v>200940.64</v>
      </c>
      <c r="E152" s="51">
        <f t="shared" si="36"/>
        <v>279781.61</v>
      </c>
      <c r="F152" s="52">
        <f t="shared" si="31"/>
        <v>139.2359504777132</v>
      </c>
    </row>
    <row r="153" spans="1:6" ht="12.75" customHeight="1" x14ac:dyDescent="0.2">
      <c r="A153" s="53">
        <v>311</v>
      </c>
      <c r="B153" s="85" t="s">
        <v>351</v>
      </c>
      <c r="C153" s="50" t="s">
        <v>352</v>
      </c>
      <c r="D153" s="51">
        <f t="shared" ref="D153:E153" si="37">SUM(D154:D157)</f>
        <v>167567.62</v>
      </c>
      <c r="E153" s="51">
        <f t="shared" si="37"/>
        <v>229681.87</v>
      </c>
      <c r="F153" s="52">
        <f t="shared" si="31"/>
        <v>137.06816985286298</v>
      </c>
    </row>
    <row r="154" spans="1:6" ht="12.75" customHeight="1" x14ac:dyDescent="0.2">
      <c r="A154" s="53">
        <v>3111</v>
      </c>
      <c r="B154" s="85" t="s">
        <v>353</v>
      </c>
      <c r="C154" s="50" t="s">
        <v>354</v>
      </c>
      <c r="D154" s="242">
        <v>167567.62</v>
      </c>
      <c r="E154" s="242">
        <v>229681.87</v>
      </c>
      <c r="F154" s="52">
        <f t="shared" si="31"/>
        <v>137.06816985286298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5680.44</v>
      </c>
      <c r="E158" s="242">
        <v>12202.17</v>
      </c>
      <c r="F158" s="52">
        <f t="shared" si="31"/>
        <v>214.81029638549128</v>
      </c>
    </row>
    <row r="159" spans="1:6" ht="12.75" customHeight="1" x14ac:dyDescent="0.2">
      <c r="A159" s="53">
        <v>313</v>
      </c>
      <c r="B159" s="85" t="s">
        <v>363</v>
      </c>
      <c r="C159" s="50" t="s">
        <v>364</v>
      </c>
      <c r="D159" s="51">
        <f t="shared" ref="D159:E159" si="38">SUM(D160:D162)</f>
        <v>27692.58</v>
      </c>
      <c r="E159" s="51">
        <f t="shared" si="38"/>
        <v>37897.57</v>
      </c>
      <c r="F159" s="52">
        <f t="shared" si="31"/>
        <v>136.85099040970542</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27692.58</v>
      </c>
      <c r="E161" s="242">
        <v>37897.57</v>
      </c>
      <c r="F161" s="52">
        <f t="shared" si="31"/>
        <v>136.85099040970542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276875.84999999998</v>
      </c>
      <c r="E163" s="51">
        <f t="shared" si="39"/>
        <v>392516.73000000004</v>
      </c>
      <c r="F163" s="52">
        <f t="shared" si="31"/>
        <v>141.76632956612144</v>
      </c>
    </row>
    <row r="164" spans="1:6" ht="12.75" customHeight="1" x14ac:dyDescent="0.2">
      <c r="A164" s="53">
        <v>321</v>
      </c>
      <c r="B164" s="85" t="s">
        <v>372</v>
      </c>
      <c r="C164" s="50" t="s">
        <v>373</v>
      </c>
      <c r="D164" s="51">
        <f t="shared" ref="D164:E164" si="40">SUM(D165:D168)</f>
        <v>13034.56</v>
      </c>
      <c r="E164" s="51">
        <f t="shared" si="40"/>
        <v>9417.31</v>
      </c>
      <c r="F164" s="52">
        <f t="shared" si="31"/>
        <v>72.248775562811474</v>
      </c>
    </row>
    <row r="165" spans="1:6" ht="12.75" customHeight="1" x14ac:dyDescent="0.2">
      <c r="A165" s="53">
        <v>3211</v>
      </c>
      <c r="B165" s="85" t="s">
        <v>374</v>
      </c>
      <c r="C165" s="50" t="s">
        <v>375</v>
      </c>
      <c r="D165" s="242">
        <v>3622.39</v>
      </c>
      <c r="E165" s="242">
        <v>911.25</v>
      </c>
      <c r="F165" s="52">
        <f t="shared" si="31"/>
        <v>25.156043385720476</v>
      </c>
    </row>
    <row r="166" spans="1:6" ht="12.75" customHeight="1" x14ac:dyDescent="0.2">
      <c r="A166" s="53">
        <v>3212</v>
      </c>
      <c r="B166" s="85" t="s">
        <v>376</v>
      </c>
      <c r="C166" s="50" t="s">
        <v>377</v>
      </c>
      <c r="D166" s="242">
        <v>5023.68</v>
      </c>
      <c r="E166" s="242">
        <v>5404.39</v>
      </c>
      <c r="F166" s="52">
        <f t="shared" si="31"/>
        <v>107.57830912796993</v>
      </c>
    </row>
    <row r="167" spans="1:6" ht="12.75" customHeight="1" x14ac:dyDescent="0.2">
      <c r="A167" s="53">
        <v>3213</v>
      </c>
      <c r="B167" s="85" t="s">
        <v>378</v>
      </c>
      <c r="C167" s="50" t="s">
        <v>379</v>
      </c>
      <c r="D167" s="242">
        <v>4388.49</v>
      </c>
      <c r="E167" s="242">
        <v>1979.77</v>
      </c>
      <c r="F167" s="52">
        <f t="shared" si="31"/>
        <v>45.112783668186552</v>
      </c>
    </row>
    <row r="168" spans="1:6" ht="12.75" customHeight="1" x14ac:dyDescent="0.2">
      <c r="A168" s="53">
        <v>3214</v>
      </c>
      <c r="B168" s="85" t="s">
        <v>380</v>
      </c>
      <c r="C168" s="50" t="s">
        <v>381</v>
      </c>
      <c r="D168" s="242">
        <v>0</v>
      </c>
      <c r="E168" s="242">
        <v>1121.9000000000001</v>
      </c>
      <c r="F168" s="52" t="str">
        <f t="shared" si="31"/>
        <v>-</v>
      </c>
    </row>
    <row r="169" spans="1:6" ht="12.75" customHeight="1" x14ac:dyDescent="0.2">
      <c r="A169" s="53">
        <v>322</v>
      </c>
      <c r="B169" s="85" t="s">
        <v>382</v>
      </c>
      <c r="C169" s="50" t="s">
        <v>383</v>
      </c>
      <c r="D169" s="51">
        <f t="shared" ref="D169:E169" si="41">SUM(D170:D176)</f>
        <v>95169.920000000013</v>
      </c>
      <c r="E169" s="51">
        <f t="shared" si="41"/>
        <v>52387.3</v>
      </c>
      <c r="F169" s="52">
        <f t="shared" si="31"/>
        <v>55.046069178160494</v>
      </c>
    </row>
    <row r="170" spans="1:6" ht="12.75" customHeight="1" x14ac:dyDescent="0.2">
      <c r="A170" s="53">
        <v>3221</v>
      </c>
      <c r="B170" s="85" t="s">
        <v>384</v>
      </c>
      <c r="C170" s="50" t="s">
        <v>385</v>
      </c>
      <c r="D170" s="242">
        <v>14470.7</v>
      </c>
      <c r="E170" s="242">
        <v>10594.03</v>
      </c>
      <c r="F170" s="52">
        <f t="shared" si="31"/>
        <v>73.210210978045282</v>
      </c>
    </row>
    <row r="171" spans="1:6" ht="12.75" customHeight="1" x14ac:dyDescent="0.2">
      <c r="A171" s="53">
        <v>3222</v>
      </c>
      <c r="B171" s="85" t="s">
        <v>386</v>
      </c>
      <c r="C171" s="50" t="s">
        <v>387</v>
      </c>
      <c r="D171" s="242">
        <v>45505.79</v>
      </c>
      <c r="E171" s="242">
        <v>26382.2</v>
      </c>
      <c r="F171" s="52">
        <f t="shared" si="31"/>
        <v>57.97547960380426</v>
      </c>
    </row>
    <row r="172" spans="1:6" ht="12.75" customHeight="1" x14ac:dyDescent="0.2">
      <c r="A172" s="53">
        <v>3223</v>
      </c>
      <c r="B172" s="85" t="s">
        <v>388</v>
      </c>
      <c r="C172" s="50" t="s">
        <v>389</v>
      </c>
      <c r="D172" s="242">
        <v>32383.27</v>
      </c>
      <c r="E172" s="242">
        <v>14485.57</v>
      </c>
      <c r="F172" s="52">
        <f t="shared" si="31"/>
        <v>44.731646927564753</v>
      </c>
    </row>
    <row r="173" spans="1:6" ht="12.75" customHeight="1" x14ac:dyDescent="0.2">
      <c r="A173" s="53">
        <v>3224</v>
      </c>
      <c r="B173" s="85" t="s">
        <v>390</v>
      </c>
      <c r="C173" s="50" t="s">
        <v>391</v>
      </c>
      <c r="D173" s="242">
        <v>1617.96</v>
      </c>
      <c r="E173" s="242">
        <v>24.17</v>
      </c>
      <c r="F173" s="52">
        <f t="shared" si="31"/>
        <v>1.4938564612227745</v>
      </c>
    </row>
    <row r="174" spans="1:6" ht="12.75" customHeight="1" x14ac:dyDescent="0.2">
      <c r="A174" s="53">
        <v>3225</v>
      </c>
      <c r="B174" s="85" t="s">
        <v>392</v>
      </c>
      <c r="C174" s="50" t="s">
        <v>393</v>
      </c>
      <c r="D174" s="242">
        <v>1117.4000000000001</v>
      </c>
      <c r="E174" s="242">
        <v>641.33000000000004</v>
      </c>
      <c r="F174" s="52">
        <f t="shared" si="31"/>
        <v>57.394845176302134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74.8</v>
      </c>
      <c r="E176" s="242">
        <v>260</v>
      </c>
      <c r="F176" s="52">
        <f t="shared" si="31"/>
        <v>347.59358288770056</v>
      </c>
    </row>
    <row r="177" spans="1:6" ht="12.75" customHeight="1" x14ac:dyDescent="0.2">
      <c r="A177" s="53">
        <v>323</v>
      </c>
      <c r="B177" s="85" t="s">
        <v>398</v>
      </c>
      <c r="C177" s="50" t="s">
        <v>399</v>
      </c>
      <c r="D177" s="51">
        <f t="shared" ref="D177:E177" si="42">SUM(D178:D186)</f>
        <v>162687.74</v>
      </c>
      <c r="E177" s="51">
        <f t="shared" si="42"/>
        <v>319159.69000000006</v>
      </c>
      <c r="F177" s="52">
        <f t="shared" si="31"/>
        <v>196.17931258987312</v>
      </c>
    </row>
    <row r="178" spans="1:6" ht="12.75" customHeight="1" x14ac:dyDescent="0.2">
      <c r="A178" s="53">
        <v>3231</v>
      </c>
      <c r="B178" s="85" t="s">
        <v>400</v>
      </c>
      <c r="C178" s="50" t="s">
        <v>401</v>
      </c>
      <c r="D178" s="242">
        <v>7372.99</v>
      </c>
      <c r="E178" s="242">
        <v>7553.67</v>
      </c>
      <c r="F178" s="52">
        <f t="shared" si="31"/>
        <v>102.45056618820858</v>
      </c>
    </row>
    <row r="179" spans="1:6" ht="12.75" customHeight="1" x14ac:dyDescent="0.2">
      <c r="A179" s="53">
        <v>3232</v>
      </c>
      <c r="B179" s="85" t="s">
        <v>402</v>
      </c>
      <c r="C179" s="50" t="s">
        <v>403</v>
      </c>
      <c r="D179" s="242">
        <v>54228.17</v>
      </c>
      <c r="E179" s="242">
        <v>73016.960000000006</v>
      </c>
      <c r="F179" s="52">
        <f t="shared" si="31"/>
        <v>134.64765637490629</v>
      </c>
    </row>
    <row r="180" spans="1:6" ht="12.75" customHeight="1" x14ac:dyDescent="0.2">
      <c r="A180" s="53">
        <v>3233</v>
      </c>
      <c r="B180" s="85" t="s">
        <v>404</v>
      </c>
      <c r="C180" s="50" t="s">
        <v>405</v>
      </c>
      <c r="D180" s="242">
        <v>5546.21</v>
      </c>
      <c r="E180" s="242">
        <v>3933.02</v>
      </c>
      <c r="F180" s="52">
        <f t="shared" si="31"/>
        <v>70.913650943617355</v>
      </c>
    </row>
    <row r="181" spans="1:6" ht="12.75" customHeight="1" x14ac:dyDescent="0.2">
      <c r="A181" s="53">
        <v>3234</v>
      </c>
      <c r="B181" s="85" t="s">
        <v>406</v>
      </c>
      <c r="C181" s="50" t="s">
        <v>407</v>
      </c>
      <c r="D181" s="242">
        <v>16442.16</v>
      </c>
      <c r="E181" s="242">
        <v>151777.38</v>
      </c>
      <c r="F181" s="52">
        <f t="shared" si="31"/>
        <v>923.09878994000792</v>
      </c>
    </row>
    <row r="182" spans="1:6" ht="12.75" customHeight="1" x14ac:dyDescent="0.2">
      <c r="A182" s="53">
        <v>3235</v>
      </c>
      <c r="B182" s="85" t="s">
        <v>408</v>
      </c>
      <c r="C182" s="50" t="s">
        <v>409</v>
      </c>
      <c r="D182" s="242">
        <v>15491.26</v>
      </c>
      <c r="E182" s="242">
        <v>15671.56</v>
      </c>
      <c r="F182" s="52">
        <f t="shared" si="31"/>
        <v>101.16388208576966</v>
      </c>
    </row>
    <row r="183" spans="1:6" ht="12.75" customHeight="1" x14ac:dyDescent="0.2">
      <c r="A183" s="53">
        <v>3236</v>
      </c>
      <c r="B183" s="85" t="s">
        <v>410</v>
      </c>
      <c r="C183" s="50" t="s">
        <v>411</v>
      </c>
      <c r="D183" s="242">
        <v>1372.75</v>
      </c>
      <c r="E183" s="242">
        <v>2895.46</v>
      </c>
      <c r="F183" s="52">
        <f t="shared" si="31"/>
        <v>210.92405754871609</v>
      </c>
    </row>
    <row r="184" spans="1:6" ht="12.75" customHeight="1" x14ac:dyDescent="0.2">
      <c r="A184" s="53">
        <v>3237</v>
      </c>
      <c r="B184" s="85" t="s">
        <v>412</v>
      </c>
      <c r="C184" s="50" t="s">
        <v>413</v>
      </c>
      <c r="D184" s="242">
        <v>44827.64</v>
      </c>
      <c r="E184" s="242">
        <v>27900.03</v>
      </c>
      <c r="F184" s="52">
        <f t="shared" si="31"/>
        <v>62.238453775393928</v>
      </c>
    </row>
    <row r="185" spans="1:6" ht="12.75" customHeight="1" x14ac:dyDescent="0.2">
      <c r="A185" s="53">
        <v>3238</v>
      </c>
      <c r="B185" s="85" t="s">
        <v>414</v>
      </c>
      <c r="C185" s="50" t="s">
        <v>415</v>
      </c>
      <c r="D185" s="242">
        <v>8654.76</v>
      </c>
      <c r="E185" s="242">
        <v>10324.34</v>
      </c>
      <c r="F185" s="52">
        <f t="shared" si="31"/>
        <v>119.29088732674273</v>
      </c>
    </row>
    <row r="186" spans="1:6" ht="12.75" customHeight="1" x14ac:dyDescent="0.2">
      <c r="A186" s="53">
        <v>3239</v>
      </c>
      <c r="B186" s="85" t="s">
        <v>416</v>
      </c>
      <c r="C186" s="50" t="s">
        <v>417</v>
      </c>
      <c r="D186" s="242">
        <v>8751.7999999999993</v>
      </c>
      <c r="E186" s="242">
        <v>26087.27</v>
      </c>
      <c r="F186" s="52">
        <f t="shared" si="31"/>
        <v>298.07890948147809</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5983.63</v>
      </c>
      <c r="E188" s="51">
        <f t="shared" si="43"/>
        <v>11552.43</v>
      </c>
      <c r="F188" s="52">
        <f t="shared" si="31"/>
        <v>193.06725181871204</v>
      </c>
    </row>
    <row r="189" spans="1:6" ht="12.75" customHeight="1" x14ac:dyDescent="0.2">
      <c r="A189" s="53">
        <v>3291</v>
      </c>
      <c r="B189" s="232" t="s">
        <v>422</v>
      </c>
      <c r="C189" s="50" t="s">
        <v>423</v>
      </c>
      <c r="D189" s="242">
        <v>0</v>
      </c>
      <c r="E189" s="242">
        <v>4030.72</v>
      </c>
      <c r="F189" s="52" t="str">
        <f t="shared" si="31"/>
        <v>-</v>
      </c>
    </row>
    <row r="190" spans="1:6" ht="12.75" customHeight="1" x14ac:dyDescent="0.2">
      <c r="A190" s="53">
        <v>3292</v>
      </c>
      <c r="B190" s="85" t="s">
        <v>424</v>
      </c>
      <c r="C190" s="50" t="s">
        <v>425</v>
      </c>
      <c r="D190" s="242">
        <v>618.35</v>
      </c>
      <c r="E190" s="242">
        <v>287.7</v>
      </c>
      <c r="F190" s="52">
        <f t="shared" si="31"/>
        <v>46.527047788469311</v>
      </c>
    </row>
    <row r="191" spans="1:6" ht="12.75" customHeight="1" x14ac:dyDescent="0.2">
      <c r="A191" s="53">
        <v>3293</v>
      </c>
      <c r="B191" s="85" t="s">
        <v>426</v>
      </c>
      <c r="C191" s="50" t="s">
        <v>427</v>
      </c>
      <c r="D191" s="242">
        <v>2320.27</v>
      </c>
      <c r="E191" s="242">
        <v>2506.59</v>
      </c>
      <c r="F191" s="52">
        <f t="shared" si="31"/>
        <v>108.03009994526501</v>
      </c>
    </row>
    <row r="192" spans="1:6" ht="12.75" customHeight="1" x14ac:dyDescent="0.2">
      <c r="A192" s="53">
        <v>3294</v>
      </c>
      <c r="B192" s="85" t="s">
        <v>428</v>
      </c>
      <c r="C192" s="50" t="s">
        <v>429</v>
      </c>
      <c r="D192" s="242">
        <v>221.63</v>
      </c>
      <c r="E192" s="242">
        <v>144.63</v>
      </c>
      <c r="F192" s="52">
        <f t="shared" si="31"/>
        <v>65.257411000315841</v>
      </c>
    </row>
    <row r="193" spans="1:6" ht="12.75" customHeight="1" x14ac:dyDescent="0.2">
      <c r="A193" s="53">
        <v>3295</v>
      </c>
      <c r="B193" s="85" t="s">
        <v>430</v>
      </c>
      <c r="C193" s="50" t="s">
        <v>431</v>
      </c>
      <c r="D193" s="242">
        <v>1180.3</v>
      </c>
      <c r="E193" s="242">
        <v>1826.54</v>
      </c>
      <c r="F193" s="52">
        <f t="shared" si="31"/>
        <v>154.75218164873337</v>
      </c>
    </row>
    <row r="194" spans="1:6" ht="12.75" customHeight="1" x14ac:dyDescent="0.2">
      <c r="A194" s="53" t="s">
        <v>432</v>
      </c>
      <c r="B194" s="85" t="s">
        <v>433</v>
      </c>
      <c r="C194" s="50" t="s">
        <v>432</v>
      </c>
      <c r="D194" s="242">
        <v>20</v>
      </c>
      <c r="E194" s="242">
        <v>14.49</v>
      </c>
      <c r="F194" s="52">
        <f t="shared" si="31"/>
        <v>72.45</v>
      </c>
    </row>
    <row r="195" spans="1:6" ht="12.75" customHeight="1" x14ac:dyDescent="0.2">
      <c r="A195" s="53">
        <v>3299</v>
      </c>
      <c r="B195" s="85" t="s">
        <v>434</v>
      </c>
      <c r="C195" s="50" t="s">
        <v>435</v>
      </c>
      <c r="D195" s="242">
        <v>1623.08</v>
      </c>
      <c r="E195" s="242">
        <v>2741.76</v>
      </c>
      <c r="F195" s="52">
        <f t="shared" si="31"/>
        <v>168.92328166202532</v>
      </c>
    </row>
    <row r="196" spans="1:6" ht="12.75" customHeight="1" x14ac:dyDescent="0.2">
      <c r="A196" s="53">
        <v>34</v>
      </c>
      <c r="B196" s="232" t="s">
        <v>436</v>
      </c>
      <c r="C196" s="50" t="s">
        <v>437</v>
      </c>
      <c r="D196" s="51">
        <f t="shared" ref="D196:E196" si="44">D197+D202+D210</f>
        <v>7832.58</v>
      </c>
      <c r="E196" s="51">
        <f t="shared" si="44"/>
        <v>13174.09</v>
      </c>
      <c r="F196" s="52">
        <f t="shared" si="31"/>
        <v>168.19604779012792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5198.59</v>
      </c>
      <c r="E202" s="51">
        <f t="shared" si="46"/>
        <v>9175.7999999999993</v>
      </c>
      <c r="F202" s="52">
        <f t="shared" si="31"/>
        <v>176.50555246711127</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5198.59</v>
      </c>
      <c r="E205" s="242">
        <v>9175.7999999999993</v>
      </c>
      <c r="F205" s="52">
        <f t="shared" si="31"/>
        <v>176.50555246711127</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2633.99</v>
      </c>
      <c r="E210" s="51">
        <f t="shared" si="47"/>
        <v>3998.29</v>
      </c>
      <c r="F210" s="52">
        <f t="shared" si="31"/>
        <v>151.79594455559817</v>
      </c>
    </row>
    <row r="211" spans="1:6" ht="12.75" customHeight="1" x14ac:dyDescent="0.2">
      <c r="A211" s="53">
        <v>3431</v>
      </c>
      <c r="B211" s="232" t="s">
        <v>466</v>
      </c>
      <c r="C211" s="50" t="s">
        <v>467</v>
      </c>
      <c r="D211" s="242">
        <v>2416.77</v>
      </c>
      <c r="E211" s="242">
        <v>1998.64</v>
      </c>
      <c r="F211" s="52">
        <f t="shared" si="31"/>
        <v>82.698808740591787</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115.77</v>
      </c>
      <c r="E213" s="242">
        <v>133.13</v>
      </c>
      <c r="F213" s="52">
        <f t="shared" si="31"/>
        <v>114.995249201002</v>
      </c>
    </row>
    <row r="214" spans="1:6" ht="12.75" customHeight="1" x14ac:dyDescent="0.2">
      <c r="A214" s="53">
        <v>3434</v>
      </c>
      <c r="B214" s="85" t="s">
        <v>472</v>
      </c>
      <c r="C214" s="50" t="s">
        <v>473</v>
      </c>
      <c r="D214" s="242">
        <v>101.45</v>
      </c>
      <c r="E214" s="242">
        <v>1866.52</v>
      </c>
      <c r="F214" s="52">
        <f t="shared" si="31"/>
        <v>1839.8422868408084</v>
      </c>
    </row>
    <row r="215" spans="1:6" ht="12.75" customHeight="1" x14ac:dyDescent="0.2">
      <c r="A215" s="53">
        <v>35</v>
      </c>
      <c r="B215" s="85" t="s">
        <v>474</v>
      </c>
      <c r="C215" s="50" t="s">
        <v>475</v>
      </c>
      <c r="D215" s="51">
        <f t="shared" ref="D215:E215" si="48">D216+D219+D223</f>
        <v>20222.05</v>
      </c>
      <c r="E215" s="51">
        <f t="shared" si="48"/>
        <v>52144.52</v>
      </c>
      <c r="F215" s="52">
        <f t="shared" si="31"/>
        <v>257.85971254150792</v>
      </c>
    </row>
    <row r="216" spans="1:6" ht="12.75" customHeight="1" x14ac:dyDescent="0.2">
      <c r="A216" s="53">
        <v>351</v>
      </c>
      <c r="B216" s="85" t="s">
        <v>476</v>
      </c>
      <c r="C216" s="50" t="s">
        <v>477</v>
      </c>
      <c r="D216" s="51">
        <f t="shared" ref="D216:E216" si="49">SUM(D217:D218)</f>
        <v>20222.05</v>
      </c>
      <c r="E216" s="51">
        <f t="shared" si="49"/>
        <v>52144.52</v>
      </c>
      <c r="F216" s="52">
        <f t="shared" si="31"/>
        <v>257.85971254150792</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20222.05</v>
      </c>
      <c r="E218" s="242">
        <v>52144.52</v>
      </c>
      <c r="F218" s="52">
        <f t="shared" si="31"/>
        <v>257.85971254150792</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9884.48</v>
      </c>
      <c r="E224" s="51">
        <f t="shared" si="51"/>
        <v>15070.15</v>
      </c>
      <c r="F224" s="52">
        <f t="shared" ref="F224:F235" si="52">IF(D224&lt;&gt;0,IF(E224/D224&gt;=100,"&gt;&gt;100",E224/D224*100),"-")</f>
        <v>152.46274968435364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9884.48</v>
      </c>
      <c r="E231" s="51">
        <f t="shared" si="55"/>
        <v>15070.15</v>
      </c>
      <c r="F231" s="52">
        <f t="shared" si="52"/>
        <v>152.46274968435364</v>
      </c>
    </row>
    <row r="232" spans="1:6" ht="12.75" customHeight="1" x14ac:dyDescent="0.2">
      <c r="A232" s="53">
        <v>3631</v>
      </c>
      <c r="B232" s="85" t="s">
        <v>508</v>
      </c>
      <c r="C232" s="50" t="s">
        <v>509</v>
      </c>
      <c r="D232" s="242">
        <v>9884.48</v>
      </c>
      <c r="E232" s="242">
        <v>15070.15</v>
      </c>
      <c r="F232" s="52">
        <f t="shared" si="52"/>
        <v>152.46274968435364</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34478.240000000005</v>
      </c>
      <c r="E252" s="51">
        <f t="shared" si="63"/>
        <v>40206.06</v>
      </c>
      <c r="F252" s="52">
        <f t="shared" ref="F252:F258" si="64">IF(D252&lt;&gt;0,IF(E252/D252&gt;=100,"&gt;&gt;100",E252/D252*100),"-")</f>
        <v>116.61285494851244</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34478.240000000005</v>
      </c>
      <c r="E259" s="51">
        <f t="shared" si="66"/>
        <v>40206.06</v>
      </c>
      <c r="F259" s="52">
        <f t="shared" ref="F259:F262" si="67">IF(D259&lt;&gt;0,IF(E259/D259&gt;=100,"&gt;&gt;100",E259/D259*100),"-")</f>
        <v>116.61285494851244</v>
      </c>
    </row>
    <row r="260" spans="1:6" ht="12.75" customHeight="1" x14ac:dyDescent="0.2">
      <c r="A260" s="53">
        <v>3721</v>
      </c>
      <c r="B260" s="85" t="s">
        <v>560</v>
      </c>
      <c r="C260" s="50" t="s">
        <v>561</v>
      </c>
      <c r="D260" s="242">
        <v>20820.22</v>
      </c>
      <c r="E260" s="242">
        <v>19221.68</v>
      </c>
      <c r="F260" s="52">
        <f t="shared" si="67"/>
        <v>92.322175270001949</v>
      </c>
    </row>
    <row r="261" spans="1:6" ht="12.75" customHeight="1" x14ac:dyDescent="0.2">
      <c r="A261" s="53">
        <v>3722</v>
      </c>
      <c r="B261" s="85" t="s">
        <v>562</v>
      </c>
      <c r="C261" s="50" t="s">
        <v>563</v>
      </c>
      <c r="D261" s="242">
        <v>13658.02</v>
      </c>
      <c r="E261" s="242">
        <v>20984.38</v>
      </c>
      <c r="F261" s="52">
        <f t="shared" si="67"/>
        <v>153.64145022484959</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28756.92</v>
      </c>
      <c r="E263" s="51">
        <f t="shared" si="68"/>
        <v>113616.87</v>
      </c>
      <c r="F263" s="52">
        <f t="shared" ref="F263:F267" si="69">IF(D263&lt;&gt;0,IF(E263/D263&gt;=100,"&gt;&gt;100",E263/D263*100),"-")</f>
        <v>395.09401563171582</v>
      </c>
    </row>
    <row r="264" spans="1:6" ht="12.75" customHeight="1" x14ac:dyDescent="0.2">
      <c r="A264" s="53">
        <v>381</v>
      </c>
      <c r="B264" s="85" t="s">
        <v>568</v>
      </c>
      <c r="C264" s="50" t="s">
        <v>569</v>
      </c>
      <c r="D264" s="51">
        <f t="shared" ref="D264:E264" si="70">SUM(D265:D267)</f>
        <v>28756.92</v>
      </c>
      <c r="E264" s="51">
        <f t="shared" si="70"/>
        <v>33616.869999999995</v>
      </c>
      <c r="F264" s="52">
        <f t="shared" si="69"/>
        <v>116.90010613097645</v>
      </c>
    </row>
    <row r="265" spans="1:6" ht="12.75" customHeight="1" x14ac:dyDescent="0.2">
      <c r="A265" s="53">
        <v>3811</v>
      </c>
      <c r="B265" s="85" t="s">
        <v>570</v>
      </c>
      <c r="C265" s="50" t="s">
        <v>571</v>
      </c>
      <c r="D265" s="242">
        <v>25381.57</v>
      </c>
      <c r="E265" s="242">
        <v>33098.339999999997</v>
      </c>
      <c r="F265" s="52">
        <f t="shared" si="69"/>
        <v>130.40304441372223</v>
      </c>
    </row>
    <row r="266" spans="1:6" ht="12.75" customHeight="1" x14ac:dyDescent="0.2">
      <c r="A266" s="53">
        <v>3812</v>
      </c>
      <c r="B266" s="85" t="s">
        <v>572</v>
      </c>
      <c r="C266" s="50" t="s">
        <v>573</v>
      </c>
      <c r="D266" s="242">
        <v>3375.35</v>
      </c>
      <c r="E266" s="242">
        <v>518.53</v>
      </c>
      <c r="F266" s="52">
        <f t="shared" si="69"/>
        <v>15.362258728724429</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2500</v>
      </c>
      <c r="F268" s="52" t="str">
        <f t="shared" ref="F268:F272" si="72">IF(D268&lt;&gt;0,IF(E268/D268&gt;=100,"&gt;&gt;100",E268/D268*100),"-")</f>
        <v>-</v>
      </c>
    </row>
    <row r="269" spans="1:6" ht="12.75" customHeight="1" x14ac:dyDescent="0.2">
      <c r="A269" s="53">
        <v>3821</v>
      </c>
      <c r="B269" s="85" t="s">
        <v>578</v>
      </c>
      <c r="C269" s="50" t="s">
        <v>579</v>
      </c>
      <c r="D269" s="242">
        <v>0</v>
      </c>
      <c r="E269" s="242">
        <v>2500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77500</v>
      </c>
      <c r="F279" s="52" t="str">
        <f t="shared" si="74"/>
        <v>-</v>
      </c>
    </row>
    <row r="280" spans="1:6" ht="24" x14ac:dyDescent="0.2">
      <c r="A280" s="53">
        <v>3861</v>
      </c>
      <c r="B280" s="85" t="s">
        <v>599</v>
      </c>
      <c r="C280" s="50" t="s">
        <v>600</v>
      </c>
      <c r="D280" s="242">
        <v>0</v>
      </c>
      <c r="E280" s="242">
        <v>77500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578990.76</v>
      </c>
      <c r="E289" s="51">
        <f t="shared" si="79"/>
        <v>906510.03000000014</v>
      </c>
      <c r="F289" s="52">
        <f t="shared" si="76"/>
        <v>156.56727060722005</v>
      </c>
    </row>
    <row r="290" spans="1:6" ht="12.75" customHeight="1" x14ac:dyDescent="0.2">
      <c r="A290" s="53" t="s">
        <v>609</v>
      </c>
      <c r="B290" s="85" t="s">
        <v>620</v>
      </c>
      <c r="C290" s="50" t="s">
        <v>621</v>
      </c>
      <c r="D290" s="51">
        <f>IF(D6&gt;=D289,D6-D289,0)</f>
        <v>462855.29000000004</v>
      </c>
      <c r="E290" s="51">
        <f>IF(E6&gt;=E289,E6-E289,0)</f>
        <v>367804.00999999966</v>
      </c>
      <c r="F290" s="52">
        <f t="shared" si="76"/>
        <v>79.464147422836987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3589906.68</v>
      </c>
      <c r="E292" s="242">
        <v>4398388.33</v>
      </c>
      <c r="F292" s="52">
        <f t="shared" si="76"/>
        <v>122.52096564248293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62533.26</v>
      </c>
      <c r="E294" s="242">
        <v>75556.899999999994</v>
      </c>
      <c r="F294" s="52">
        <f t="shared" si="76"/>
        <v>120.82674084159373</v>
      </c>
    </row>
    <row r="295" spans="1:6" ht="24" x14ac:dyDescent="0.2">
      <c r="A295" s="53">
        <v>9661</v>
      </c>
      <c r="B295" s="85" t="s">
        <v>630</v>
      </c>
      <c r="C295" s="50" t="s">
        <v>631</v>
      </c>
      <c r="D295" s="242">
        <v>418.36</v>
      </c>
      <c r="E295" s="242">
        <v>1203.1300000000001</v>
      </c>
      <c r="F295" s="52">
        <f t="shared" si="76"/>
        <v>287.58246486279756</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251970.27000000002</v>
      </c>
      <c r="E298" s="51">
        <f t="shared" si="80"/>
        <v>116179.14</v>
      </c>
      <c r="F298" s="52">
        <f t="shared" ref="F298:F418" si="81">IF(D298&lt;&gt;0,IF(E298/D298&gt;=100,"&gt;&gt;100",E298/D298*100),"-")</f>
        <v>46.108273011732692</v>
      </c>
    </row>
    <row r="299" spans="1:6" ht="12.75" customHeight="1" x14ac:dyDescent="0.2">
      <c r="A299" s="53">
        <v>71</v>
      </c>
      <c r="B299" s="85" t="s">
        <v>637</v>
      </c>
      <c r="C299" s="50" t="s">
        <v>638</v>
      </c>
      <c r="D299" s="51">
        <f t="shared" ref="D299:E299" si="82">D300+D304</f>
        <v>249390.26</v>
      </c>
      <c r="E299" s="51">
        <f t="shared" si="82"/>
        <v>113656.81</v>
      </c>
      <c r="F299" s="52">
        <f t="shared" si="81"/>
        <v>45.573876862713078</v>
      </c>
    </row>
    <row r="300" spans="1:6" ht="24" x14ac:dyDescent="0.2">
      <c r="A300" s="53">
        <v>711</v>
      </c>
      <c r="B300" s="85" t="s">
        <v>639</v>
      </c>
      <c r="C300" s="50" t="s">
        <v>640</v>
      </c>
      <c r="D300" s="51">
        <f t="shared" ref="D300:E300" si="83">SUM(D301:D303)</f>
        <v>249390.26</v>
      </c>
      <c r="E300" s="51">
        <f t="shared" si="83"/>
        <v>113656.81</v>
      </c>
      <c r="F300" s="52">
        <f t="shared" si="81"/>
        <v>45.573876862713078</v>
      </c>
    </row>
    <row r="301" spans="1:6" ht="12.75" customHeight="1" x14ac:dyDescent="0.2">
      <c r="A301" s="53">
        <v>7111</v>
      </c>
      <c r="B301" s="85" t="s">
        <v>641</v>
      </c>
      <c r="C301" s="50" t="s">
        <v>642</v>
      </c>
      <c r="D301" s="242">
        <v>249390.26</v>
      </c>
      <c r="E301" s="242">
        <v>113656.81</v>
      </c>
      <c r="F301" s="52">
        <f t="shared" si="81"/>
        <v>45.573876862713078</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2580.0100000000002</v>
      </c>
      <c r="E311" s="51">
        <f t="shared" si="85"/>
        <v>2522.33</v>
      </c>
      <c r="F311" s="52">
        <f t="shared" si="81"/>
        <v>97.76434975058234</v>
      </c>
    </row>
    <row r="312" spans="1:6" ht="12.75" customHeight="1" x14ac:dyDescent="0.2">
      <c r="A312" s="53">
        <v>721</v>
      </c>
      <c r="B312" s="85" t="s">
        <v>663</v>
      </c>
      <c r="C312" s="50" t="s">
        <v>664</v>
      </c>
      <c r="D312" s="51">
        <f t="shared" ref="D312:E312" si="86">SUM(D313:D316)</f>
        <v>2580.0100000000002</v>
      </c>
      <c r="E312" s="51">
        <f t="shared" si="86"/>
        <v>2522.33</v>
      </c>
      <c r="F312" s="52">
        <f t="shared" si="81"/>
        <v>97.76434975058234</v>
      </c>
    </row>
    <row r="313" spans="1:6" ht="12.75" customHeight="1" x14ac:dyDescent="0.2">
      <c r="A313" s="53">
        <v>7211</v>
      </c>
      <c r="B313" s="85" t="s">
        <v>665</v>
      </c>
      <c r="C313" s="50" t="s">
        <v>666</v>
      </c>
      <c r="D313" s="242">
        <v>2580.0100000000002</v>
      </c>
      <c r="E313" s="242">
        <v>2522.33</v>
      </c>
      <c r="F313" s="52">
        <f t="shared" si="81"/>
        <v>97.76434975058234</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689868.33</v>
      </c>
      <c r="E350" s="51">
        <f t="shared" si="95"/>
        <v>667235.32000000007</v>
      </c>
      <c r="F350" s="52">
        <f t="shared" si="81"/>
        <v>96.719227566222685</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687271.33</v>
      </c>
      <c r="E363" s="51">
        <f t="shared" si="99"/>
        <v>667235.32000000007</v>
      </c>
      <c r="F363" s="52">
        <f t="shared" si="81"/>
        <v>97.084701612680419</v>
      </c>
    </row>
    <row r="364" spans="1:6" ht="12.75" customHeight="1" x14ac:dyDescent="0.2">
      <c r="A364" s="53">
        <v>421</v>
      </c>
      <c r="B364" s="85" t="s">
        <v>759</v>
      </c>
      <c r="C364" s="50" t="s">
        <v>760</v>
      </c>
      <c r="D364" s="51">
        <f t="shared" ref="D364:E364" si="100">SUM(D365:D368)</f>
        <v>615300.5</v>
      </c>
      <c r="E364" s="51">
        <f t="shared" si="100"/>
        <v>528160.26</v>
      </c>
      <c r="F364" s="52">
        <f t="shared" si="81"/>
        <v>85.837775200897767</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370522.05</v>
      </c>
      <c r="E366" s="242">
        <v>337323.2</v>
      </c>
      <c r="F366" s="52">
        <f t="shared" si="81"/>
        <v>91.039979941814536</v>
      </c>
    </row>
    <row r="367" spans="1:6" ht="12.75" customHeight="1" x14ac:dyDescent="0.2">
      <c r="A367" s="53">
        <v>4213</v>
      </c>
      <c r="B367" s="85" t="s">
        <v>669</v>
      </c>
      <c r="C367" s="50" t="s">
        <v>763</v>
      </c>
      <c r="D367" s="242">
        <v>80643.75</v>
      </c>
      <c r="E367" s="242">
        <v>81475.81</v>
      </c>
      <c r="F367" s="52">
        <f t="shared" si="81"/>
        <v>101.03177245601798</v>
      </c>
    </row>
    <row r="368" spans="1:6" ht="12.75" customHeight="1" x14ac:dyDescent="0.2">
      <c r="A368" s="53">
        <v>4214</v>
      </c>
      <c r="B368" s="85" t="s">
        <v>671</v>
      </c>
      <c r="C368" s="50" t="s">
        <v>764</v>
      </c>
      <c r="D368" s="242">
        <v>164134.70000000001</v>
      </c>
      <c r="E368" s="242">
        <v>109361.25</v>
      </c>
      <c r="F368" s="52">
        <f t="shared" si="81"/>
        <v>66.628963893680009</v>
      </c>
    </row>
    <row r="369" spans="1:6" ht="12.75" customHeight="1" x14ac:dyDescent="0.2">
      <c r="A369" s="53">
        <v>422</v>
      </c>
      <c r="B369" s="85" t="s">
        <v>765</v>
      </c>
      <c r="C369" s="50" t="s">
        <v>766</v>
      </c>
      <c r="D369" s="51">
        <f t="shared" ref="D369:E369" si="101">SUM(D370:D377)</f>
        <v>57673.479999999996</v>
      </c>
      <c r="E369" s="51">
        <f t="shared" si="101"/>
        <v>83970.010000000009</v>
      </c>
      <c r="F369" s="52">
        <f t="shared" si="81"/>
        <v>145.59553194986677</v>
      </c>
    </row>
    <row r="370" spans="1:6" ht="12.75" customHeight="1" x14ac:dyDescent="0.2">
      <c r="A370" s="53">
        <v>4221</v>
      </c>
      <c r="B370" s="85" t="s">
        <v>675</v>
      </c>
      <c r="C370" s="50" t="s">
        <v>767</v>
      </c>
      <c r="D370" s="242">
        <v>2469.4499999999998</v>
      </c>
      <c r="E370" s="242">
        <v>1081</v>
      </c>
      <c r="F370" s="52">
        <f t="shared" si="81"/>
        <v>43.774929640203283</v>
      </c>
    </row>
    <row r="371" spans="1:6" ht="12.75" customHeight="1" x14ac:dyDescent="0.2">
      <c r="A371" s="53">
        <v>4222</v>
      </c>
      <c r="B371" s="85" t="s">
        <v>768</v>
      </c>
      <c r="C371" s="50" t="s">
        <v>769</v>
      </c>
      <c r="D371" s="242">
        <v>861.53</v>
      </c>
      <c r="E371" s="242">
        <v>907</v>
      </c>
      <c r="F371" s="52">
        <f t="shared" si="81"/>
        <v>105.27781969287197</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40000</v>
      </c>
      <c r="E375" s="242">
        <v>69640.800000000003</v>
      </c>
      <c r="F375" s="52">
        <f t="shared" si="81"/>
        <v>174.102</v>
      </c>
    </row>
    <row r="376" spans="1:6" ht="12.75" customHeight="1" x14ac:dyDescent="0.2">
      <c r="A376" s="53">
        <v>4227</v>
      </c>
      <c r="B376" s="232" t="s">
        <v>687</v>
      </c>
      <c r="C376" s="50" t="s">
        <v>774</v>
      </c>
      <c r="D376" s="242">
        <v>14342.5</v>
      </c>
      <c r="E376" s="242">
        <v>12341.21</v>
      </c>
      <c r="F376" s="52">
        <f t="shared" si="81"/>
        <v>86.046435419208649</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14297.35</v>
      </c>
      <c r="E391" s="51">
        <f t="shared" si="105"/>
        <v>55105.05</v>
      </c>
      <c r="F391" s="52">
        <f t="shared" si="81"/>
        <v>385.42142424994842</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14297.35</v>
      </c>
      <c r="E395" s="242">
        <v>55105.05</v>
      </c>
      <c r="F395" s="52">
        <f t="shared" si="81"/>
        <v>385.42142424994842</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2597</v>
      </c>
      <c r="E402" s="51">
        <f t="shared" si="109"/>
        <v>0</v>
      </c>
      <c r="F402" s="52">
        <f t="shared" si="81"/>
        <v>0</v>
      </c>
    </row>
    <row r="403" spans="1:6" ht="12.75" customHeight="1" x14ac:dyDescent="0.2">
      <c r="A403" s="53">
        <v>451</v>
      </c>
      <c r="B403" s="85" t="s">
        <v>812</v>
      </c>
      <c r="C403" s="50" t="s">
        <v>813</v>
      </c>
      <c r="D403" s="242">
        <v>2597</v>
      </c>
      <c r="E403" s="242">
        <v>0</v>
      </c>
      <c r="F403" s="52">
        <f t="shared" si="81"/>
        <v>0</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437898.05999999994</v>
      </c>
      <c r="E408" s="51">
        <f t="shared" si="111"/>
        <v>551056.18000000005</v>
      </c>
      <c r="F408" s="52">
        <f t="shared" si="81"/>
        <v>125.84120148876661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3949396.39</v>
      </c>
      <c r="E410" s="242">
        <v>5075851.33</v>
      </c>
      <c r="F410" s="52">
        <f t="shared" si="81"/>
        <v>128.52220513626386</v>
      </c>
    </row>
    <row r="411" spans="1:6" ht="12.75" customHeight="1" x14ac:dyDescent="0.2">
      <c r="A411" s="53">
        <v>97</v>
      </c>
      <c r="B411" s="85" t="s">
        <v>828</v>
      </c>
      <c r="C411" s="50" t="s">
        <v>829</v>
      </c>
      <c r="D411" s="242">
        <v>343959.95</v>
      </c>
      <c r="E411" s="242">
        <v>342410.55</v>
      </c>
      <c r="F411" s="52">
        <f t="shared" si="81"/>
        <v>99.549540578779585</v>
      </c>
    </row>
    <row r="412" spans="1:6" ht="12.75" customHeight="1" x14ac:dyDescent="0.2">
      <c r="A412" s="53" t="s">
        <v>609</v>
      </c>
      <c r="B412" s="85" t="s">
        <v>830</v>
      </c>
      <c r="C412" s="50" t="s">
        <v>831</v>
      </c>
      <c r="D412" s="51">
        <f>D6+D298</f>
        <v>1293816.3200000001</v>
      </c>
      <c r="E412" s="51">
        <f>E6+E298</f>
        <v>1390493.1799999997</v>
      </c>
      <c r="F412" s="52">
        <f t="shared" si="81"/>
        <v>107.47222449628704</v>
      </c>
    </row>
    <row r="413" spans="1:6" ht="12.75" customHeight="1" x14ac:dyDescent="0.2">
      <c r="A413" s="53" t="s">
        <v>609</v>
      </c>
      <c r="B413" s="85" t="s">
        <v>832</v>
      </c>
      <c r="C413" s="50" t="s">
        <v>833</v>
      </c>
      <c r="D413" s="51">
        <f t="shared" ref="D413:E413" si="112">D289+D350</f>
        <v>1268859.0899999999</v>
      </c>
      <c r="E413" s="51">
        <f t="shared" si="112"/>
        <v>1573745.35</v>
      </c>
      <c r="F413" s="52">
        <f t="shared" si="81"/>
        <v>124.02837812353144</v>
      </c>
    </row>
    <row r="414" spans="1:6" ht="12.75" customHeight="1" x14ac:dyDescent="0.2">
      <c r="A414" s="53" t="s">
        <v>609</v>
      </c>
      <c r="B414" s="85" t="s">
        <v>834</v>
      </c>
      <c r="C414" s="50" t="s">
        <v>835</v>
      </c>
      <c r="D414" s="51">
        <f t="shared" ref="D414:E414" si="113">IF(D412&gt;=D413,D412-D413,0)</f>
        <v>24957.230000000214</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183252.17000000039</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359489.70999999996</v>
      </c>
      <c r="E417" s="51">
        <f t="shared" si="116"/>
        <v>677463</v>
      </c>
      <c r="F417" s="52">
        <f t="shared" si="81"/>
        <v>188.45129113709541</v>
      </c>
    </row>
    <row r="418" spans="1:6" ht="12.75" customHeight="1" x14ac:dyDescent="0.2">
      <c r="A418" s="55" t="s">
        <v>843</v>
      </c>
      <c r="B418" s="233" t="s">
        <v>844</v>
      </c>
      <c r="C418" s="56" t="s">
        <v>845</v>
      </c>
      <c r="D418" s="62">
        <f t="shared" ref="D418:E418" si="117">D294+D411</f>
        <v>406493.21</v>
      </c>
      <c r="E418" s="62">
        <f t="shared" si="117"/>
        <v>417967.44999999995</v>
      </c>
      <c r="F418" s="57">
        <f t="shared" si="81"/>
        <v>102.82273841671301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1104191.57</v>
      </c>
      <c r="E420" s="51">
        <f t="shared" si="118"/>
        <v>6636.14</v>
      </c>
      <c r="F420" s="52">
        <f t="shared" ref="F420:F647" si="119">IF(D420&lt;&gt;0,IF(E420/D420&gt;=100,"&gt;&gt;100",E420/D420*100),"-")</f>
        <v>0.60099535083391376</v>
      </c>
    </row>
    <row r="421" spans="1:6" ht="24" x14ac:dyDescent="0.2">
      <c r="A421" s="53">
        <v>81</v>
      </c>
      <c r="B421" s="232" t="s">
        <v>849</v>
      </c>
      <c r="C421" s="50" t="s">
        <v>850</v>
      </c>
      <c r="D421" s="51">
        <f t="shared" ref="D421:E421" si="120">D422+D427+D430+D434+D435+D442+D447+D455</f>
        <v>0</v>
      </c>
      <c r="E421" s="51">
        <f t="shared" si="120"/>
        <v>6636.14</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6636.14</v>
      </c>
      <c r="F442" s="52" t="str">
        <f t="shared" si="119"/>
        <v>-</v>
      </c>
    </row>
    <row r="443" spans="1:6" ht="12.75" customHeight="1" x14ac:dyDescent="0.2">
      <c r="A443" s="53">
        <v>8163</v>
      </c>
      <c r="B443" s="85" t="s">
        <v>893</v>
      </c>
      <c r="C443" s="50" t="s">
        <v>894</v>
      </c>
      <c r="D443" s="242">
        <v>0</v>
      </c>
      <c r="E443" s="242">
        <v>6636.14</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1104191.57</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1104191.57</v>
      </c>
      <c r="E495" s="51">
        <f t="shared" si="140"/>
        <v>0</v>
      </c>
      <c r="F495" s="52">
        <f t="shared" si="119"/>
        <v>0</v>
      </c>
    </row>
    <row r="496" spans="1:6" ht="12.75" customHeight="1" x14ac:dyDescent="0.2">
      <c r="A496" s="53">
        <v>8443</v>
      </c>
      <c r="B496" s="85" t="s">
        <v>999</v>
      </c>
      <c r="C496" s="50" t="s">
        <v>1000</v>
      </c>
      <c r="D496" s="242">
        <v>1104191.57</v>
      </c>
      <c r="E496" s="242">
        <v>0</v>
      </c>
      <c r="F496" s="52">
        <f t="shared" si="119"/>
        <v>0</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25142.43</v>
      </c>
      <c r="E528" s="51">
        <f t="shared" si="148"/>
        <v>126904.54999999999</v>
      </c>
      <c r="F528" s="52">
        <f t="shared" si="119"/>
        <v>504.74258056997667</v>
      </c>
    </row>
    <row r="529" spans="1:6" ht="24" x14ac:dyDescent="0.2">
      <c r="A529" s="53">
        <v>51</v>
      </c>
      <c r="B529" s="85" t="s">
        <v>1065</v>
      </c>
      <c r="C529" s="50" t="s">
        <v>1066</v>
      </c>
      <c r="D529" s="51">
        <f t="shared" ref="D529:E529" si="149">D530+D535+D538+D542+D543+D550+D555+D563</f>
        <v>0</v>
      </c>
      <c r="E529" s="51">
        <f t="shared" si="149"/>
        <v>53169.65</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53169.65</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25142.43</v>
      </c>
      <c r="E593" s="51">
        <f t="shared" si="167"/>
        <v>73734.899999999994</v>
      </c>
      <c r="F593" s="52">
        <f t="shared" si="119"/>
        <v>293.26878905499586</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25142.43</v>
      </c>
      <c r="E605" s="51">
        <f t="shared" si="171"/>
        <v>73734.899999999994</v>
      </c>
      <c r="F605" s="52">
        <f t="shared" si="119"/>
        <v>293.26878905499586</v>
      </c>
    </row>
    <row r="606" spans="1:6" ht="24" x14ac:dyDescent="0.2">
      <c r="A606" s="53">
        <v>5443</v>
      </c>
      <c r="B606" s="85" t="s">
        <v>1210</v>
      </c>
      <c r="C606" s="50" t="s">
        <v>1211</v>
      </c>
      <c r="D606" s="242">
        <v>25142.43</v>
      </c>
      <c r="E606" s="242">
        <v>73734.899999999994</v>
      </c>
      <c r="F606" s="52">
        <f t="shared" si="119"/>
        <v>293.26878905499586</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1079049.1400000001</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120268.40999999999</v>
      </c>
      <c r="F636" s="52" t="str">
        <f t="shared" si="119"/>
        <v>-</v>
      </c>
    </row>
    <row r="637" spans="1:6" ht="12.75" customHeight="1" x14ac:dyDescent="0.2">
      <c r="A637" s="53">
        <v>92213</v>
      </c>
      <c r="B637" s="85" t="s">
        <v>1272</v>
      </c>
      <c r="C637" s="50" t="s">
        <v>1273</v>
      </c>
      <c r="D637" s="242">
        <v>0</v>
      </c>
      <c r="E637" s="242">
        <v>1203738.96</v>
      </c>
      <c r="F637" s="52" t="str">
        <f t="shared" si="119"/>
        <v>-</v>
      </c>
    </row>
    <row r="638" spans="1:6" ht="12.75" customHeight="1" x14ac:dyDescent="0.2">
      <c r="A638" s="53">
        <v>92223</v>
      </c>
      <c r="B638" s="85" t="s">
        <v>1274</v>
      </c>
      <c r="C638" s="50" t="s">
        <v>1275</v>
      </c>
      <c r="D638" s="242">
        <v>13790.53</v>
      </c>
      <c r="E638" s="242">
        <v>0</v>
      </c>
      <c r="F638" s="52">
        <f t="shared" si="119"/>
        <v>0</v>
      </c>
    </row>
    <row r="639" spans="1:6" ht="12.75" customHeight="1" x14ac:dyDescent="0.2">
      <c r="A639" s="53" t="s">
        <v>609</v>
      </c>
      <c r="B639" s="85" t="s">
        <v>1276</v>
      </c>
      <c r="C639" s="50" t="s">
        <v>1277</v>
      </c>
      <c r="D639" s="51">
        <f t="shared" ref="D639:E639" si="180">D412+D420</f>
        <v>2398007.89</v>
      </c>
      <c r="E639" s="51">
        <f t="shared" si="180"/>
        <v>1397129.3199999996</v>
      </c>
      <c r="F639" s="52">
        <f t="shared" si="119"/>
        <v>58.262081864959981</v>
      </c>
    </row>
    <row r="640" spans="1:6" ht="12.75" customHeight="1" x14ac:dyDescent="0.2">
      <c r="A640" s="53" t="s">
        <v>609</v>
      </c>
      <c r="B640" s="85" t="s">
        <v>1278</v>
      </c>
      <c r="C640" s="50" t="s">
        <v>1279</v>
      </c>
      <c r="D640" s="51">
        <f t="shared" ref="D640:E640" si="181">D413+D528</f>
        <v>1294001.5199999998</v>
      </c>
      <c r="E640" s="51">
        <f t="shared" si="181"/>
        <v>1700649.9000000001</v>
      </c>
      <c r="F640" s="52">
        <f t="shared" si="119"/>
        <v>131.42564932999463</v>
      </c>
    </row>
    <row r="641" spans="1:6" ht="12.75" customHeight="1" x14ac:dyDescent="0.2">
      <c r="A641" s="53" t="s">
        <v>609</v>
      </c>
      <c r="B641" s="85" t="s">
        <v>1280</v>
      </c>
      <c r="C641" s="50" t="s">
        <v>1281</v>
      </c>
      <c r="D641" s="51">
        <f t="shared" ref="D641:E641" si="182">IF(D639&gt;=D640,D639-D640,0)</f>
        <v>1104006.3700000003</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303520.58000000054</v>
      </c>
      <c r="F642" s="52" t="str">
        <f t="shared" si="119"/>
        <v>-</v>
      </c>
    </row>
    <row r="643" spans="1:6" ht="24" x14ac:dyDescent="0.2">
      <c r="A643" s="60" t="s">
        <v>1284</v>
      </c>
      <c r="B643" s="85" t="s">
        <v>1285</v>
      </c>
      <c r="C643" s="61" t="s">
        <v>1284</v>
      </c>
      <c r="D643" s="51">
        <f t="shared" ref="D643:E643" si="184">IF(D416-D417+D637-D638&gt;=0,D416-D417+D637-D638,0)</f>
        <v>0</v>
      </c>
      <c r="E643" s="51">
        <f t="shared" si="184"/>
        <v>526275.96</v>
      </c>
      <c r="F643" s="52" t="str">
        <f t="shared" si="119"/>
        <v>-</v>
      </c>
    </row>
    <row r="644" spans="1:6" ht="24" x14ac:dyDescent="0.2">
      <c r="A644" s="60" t="s">
        <v>1286</v>
      </c>
      <c r="B644" s="85" t="s">
        <v>1287</v>
      </c>
      <c r="C644" s="61" t="s">
        <v>1286</v>
      </c>
      <c r="D644" s="51">
        <f t="shared" ref="D644:E644" si="185">IF(D417-D416+D638-D637&gt;=0,D417-D416+D638-D637,0)</f>
        <v>373280.24</v>
      </c>
      <c r="E644" s="51">
        <f t="shared" si="185"/>
        <v>0</v>
      </c>
      <c r="F644" s="52">
        <f t="shared" si="119"/>
        <v>0</v>
      </c>
    </row>
    <row r="645" spans="1:6" ht="24" x14ac:dyDescent="0.2">
      <c r="A645" s="53" t="s">
        <v>609</v>
      </c>
      <c r="B645" s="85" t="s">
        <v>1288</v>
      </c>
      <c r="C645" s="50" t="s">
        <v>1289</v>
      </c>
      <c r="D645" s="51">
        <f t="shared" ref="D645:E645" si="186">IF(D641+D643-D642-D644&gt;=0,D641+D643-D642-D644,0)</f>
        <v>730726.13000000035</v>
      </c>
      <c r="E645" s="51">
        <f t="shared" si="186"/>
        <v>222755.37999999942</v>
      </c>
      <c r="F645" s="52">
        <f t="shared" si="119"/>
        <v>30.484113110885925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223405.89</v>
      </c>
      <c r="E649" s="242">
        <v>594572.41</v>
      </c>
      <c r="F649" s="52">
        <f t="shared" ref="F649:F724" si="188">IF(D649&lt;&gt;0,IF(E649/D649&gt;=100,"&gt;&gt;100",E649/D649*100),"-")</f>
        <v>266.13998852044591</v>
      </c>
    </row>
    <row r="650" spans="1:6" ht="12.75" customHeight="1" x14ac:dyDescent="0.2">
      <c r="A650" s="53" t="s">
        <v>1297</v>
      </c>
      <c r="B650" s="85" t="s">
        <v>1298</v>
      </c>
      <c r="C650" s="50" t="s">
        <v>1297</v>
      </c>
      <c r="D650" s="242">
        <v>2730817.89</v>
      </c>
      <c r="E650" s="242">
        <v>2003471.1</v>
      </c>
      <c r="F650" s="52">
        <f t="shared" si="188"/>
        <v>73.365240038031246</v>
      </c>
    </row>
    <row r="651" spans="1:6" ht="12.75" customHeight="1" x14ac:dyDescent="0.2">
      <c r="A651" s="53" t="s">
        <v>1299</v>
      </c>
      <c r="B651" s="85" t="s">
        <v>1300</v>
      </c>
      <c r="C651" s="50" t="s">
        <v>1299</v>
      </c>
      <c r="D651" s="242">
        <v>1878502.78</v>
      </c>
      <c r="E651" s="242">
        <v>2271293.52</v>
      </c>
      <c r="F651" s="52">
        <f t="shared" si="188"/>
        <v>120.90977688092642</v>
      </c>
    </row>
    <row r="652" spans="1:6" ht="24" x14ac:dyDescent="0.2">
      <c r="A652" s="53">
        <v>11</v>
      </c>
      <c r="B652" s="85" t="s">
        <v>1301</v>
      </c>
      <c r="C652" s="50" t="s">
        <v>1302</v>
      </c>
      <c r="D652" s="51">
        <f t="shared" ref="D652:E652" si="189">+D649+D650-D651</f>
        <v>1075721.0000000002</v>
      </c>
      <c r="E652" s="51">
        <f t="shared" si="189"/>
        <v>326749.99000000022</v>
      </c>
      <c r="F652" s="52">
        <f t="shared" si="188"/>
        <v>30.37497548156075</v>
      </c>
    </row>
    <row r="653" spans="1:6" ht="24" x14ac:dyDescent="0.2">
      <c r="A653" s="53" t="s">
        <v>609</v>
      </c>
      <c r="B653" s="85" t="s">
        <v>1303</v>
      </c>
      <c r="C653" s="50" t="s">
        <v>1304</v>
      </c>
      <c r="D653" s="262">
        <v>9</v>
      </c>
      <c r="E653" s="262">
        <v>10</v>
      </c>
      <c r="F653" s="52">
        <f t="shared" si="188"/>
        <v>111.11111111111111</v>
      </c>
    </row>
    <row r="654" spans="1:6" ht="24" x14ac:dyDescent="0.2">
      <c r="A654" s="53" t="s">
        <v>609</v>
      </c>
      <c r="B654" s="85" t="s">
        <v>1305</v>
      </c>
      <c r="C654" s="50" t="s">
        <v>1306</v>
      </c>
      <c r="D654" s="262">
        <v>14</v>
      </c>
      <c r="E654" s="262">
        <v>16</v>
      </c>
      <c r="F654" s="52">
        <f t="shared" si="188"/>
        <v>114.28571428571428</v>
      </c>
    </row>
    <row r="655" spans="1:6" ht="12.75" customHeight="1" x14ac:dyDescent="0.2">
      <c r="A655" s="53" t="s">
        <v>609</v>
      </c>
      <c r="B655" s="85" t="s">
        <v>1307</v>
      </c>
      <c r="C655" s="50" t="s">
        <v>1308</v>
      </c>
      <c r="D655" s="262">
        <v>9</v>
      </c>
      <c r="E655" s="262">
        <v>10</v>
      </c>
      <c r="F655" s="52">
        <f t="shared" si="188"/>
        <v>111.11111111111111</v>
      </c>
    </row>
    <row r="656" spans="1:6" ht="12.75" customHeight="1" x14ac:dyDescent="0.2">
      <c r="A656" s="53" t="s">
        <v>609</v>
      </c>
      <c r="B656" s="85" t="s">
        <v>1309</v>
      </c>
      <c r="C656" s="50" t="s">
        <v>1310</v>
      </c>
      <c r="D656" s="262">
        <v>14</v>
      </c>
      <c r="E656" s="262">
        <v>16</v>
      </c>
      <c r="F656" s="52">
        <f t="shared" si="188"/>
        <v>114.28571428571428</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76.41</v>
      </c>
      <c r="E660" s="242">
        <v>0</v>
      </c>
      <c r="F660" s="52">
        <f t="shared" si="188"/>
        <v>0</v>
      </c>
    </row>
    <row r="661" spans="1:6" ht="12.75" customHeight="1" x14ac:dyDescent="0.2">
      <c r="A661" s="53">
        <v>63311</v>
      </c>
      <c r="B661" s="85" t="s">
        <v>1320</v>
      </c>
      <c r="C661" s="50" t="s">
        <v>1321</v>
      </c>
      <c r="D661" s="242">
        <v>148336.01999999999</v>
      </c>
      <c r="E661" s="242">
        <v>208410.54</v>
      </c>
      <c r="F661" s="52">
        <f t="shared" si="188"/>
        <v>140.49894287307967</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89401.69</v>
      </c>
      <c r="F674" s="52" t="str">
        <f t="shared" si="188"/>
        <v>-</v>
      </c>
    </row>
    <row r="675" spans="1:6" ht="24" x14ac:dyDescent="0.2">
      <c r="A675" s="53">
        <v>63612</v>
      </c>
      <c r="B675" s="232" t="s">
        <v>1348</v>
      </c>
      <c r="C675" s="50" t="s">
        <v>1349</v>
      </c>
      <c r="D675" s="242">
        <v>629.11</v>
      </c>
      <c r="E675" s="242">
        <v>566.4</v>
      </c>
      <c r="F675" s="52">
        <f t="shared" si="188"/>
        <v>90.031949897474206</v>
      </c>
    </row>
    <row r="676" spans="1:6" ht="24" x14ac:dyDescent="0.2">
      <c r="A676" s="53">
        <v>63613</v>
      </c>
      <c r="B676" s="232" t="s">
        <v>1350</v>
      </c>
      <c r="C676" s="50" t="s">
        <v>1351</v>
      </c>
      <c r="D676" s="242">
        <v>796.34</v>
      </c>
      <c r="E676" s="242">
        <v>500</v>
      </c>
      <c r="F676" s="52">
        <f t="shared" si="188"/>
        <v>62.787251676419622</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52353.33</v>
      </c>
      <c r="E710" s="242">
        <v>33773.49</v>
      </c>
      <c r="F710" s="52">
        <f t="shared" si="188"/>
        <v>64.5106815554999</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1061.78</v>
      </c>
      <c r="E716" s="242">
        <v>0</v>
      </c>
      <c r="F716" s="52">
        <f t="shared" si="188"/>
        <v>0</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5023.68</v>
      </c>
      <c r="E718" s="242">
        <v>5404.39</v>
      </c>
      <c r="F718" s="52">
        <f t="shared" si="188"/>
        <v>107.57830912796993</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1127.75</v>
      </c>
      <c r="E720" s="242">
        <v>2738.06</v>
      </c>
      <c r="F720" s="52">
        <f t="shared" si="188"/>
        <v>242.78962536023053</v>
      </c>
    </row>
    <row r="721" spans="1:6" ht="12.75" customHeight="1" x14ac:dyDescent="0.2">
      <c r="A721" s="53" t="s">
        <v>1422</v>
      </c>
      <c r="B721" s="85" t="s">
        <v>1423</v>
      </c>
      <c r="C721" s="50" t="s">
        <v>1422</v>
      </c>
      <c r="D721" s="242">
        <v>7570.45</v>
      </c>
      <c r="E721" s="242">
        <v>8854.81</v>
      </c>
      <c r="F721" s="52">
        <f t="shared" si="188"/>
        <v>116.96543798585289</v>
      </c>
    </row>
    <row r="722" spans="1:6" ht="12.75" customHeight="1" x14ac:dyDescent="0.2">
      <c r="A722" s="53" t="s">
        <v>1424</v>
      </c>
      <c r="B722" s="85" t="s">
        <v>1425</v>
      </c>
      <c r="C722" s="50" t="s">
        <v>1424</v>
      </c>
      <c r="D722" s="242">
        <v>3270.58</v>
      </c>
      <c r="E722" s="242">
        <v>1494.85</v>
      </c>
      <c r="F722" s="52">
        <f t="shared" si="188"/>
        <v>45.705960410691681</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4636.29</v>
      </c>
      <c r="F724" s="52" t="str">
        <f t="shared" si="188"/>
        <v>-</v>
      </c>
    </row>
    <row r="725" spans="1:6" ht="12.75" customHeight="1" x14ac:dyDescent="0.2">
      <c r="A725" s="53">
        <v>32911</v>
      </c>
      <c r="B725" s="85" t="s">
        <v>1430</v>
      </c>
      <c r="C725" s="50" t="s">
        <v>1431</v>
      </c>
      <c r="D725" s="242">
        <v>0</v>
      </c>
      <c r="E725" s="242">
        <v>4030.72</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5198.59</v>
      </c>
      <c r="E742" s="242">
        <v>9175.7999999999993</v>
      </c>
      <c r="F742" s="52">
        <f t="shared" si="190"/>
        <v>176.50555246711127</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9884.48</v>
      </c>
      <c r="E762" s="242">
        <v>15070.15</v>
      </c>
      <c r="F762" s="52">
        <f t="shared" si="190"/>
        <v>152.46274968435364</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5091.83</v>
      </c>
      <c r="E816" s="242">
        <v>1330.88</v>
      </c>
      <c r="F816" s="52">
        <f t="shared" si="190"/>
        <v>26.137557616809676</v>
      </c>
    </row>
    <row r="817" spans="1:6" ht="12.75" customHeight="1" x14ac:dyDescent="0.2">
      <c r="A817" s="53" t="s">
        <v>1614</v>
      </c>
      <c r="B817" s="85" t="s">
        <v>1615</v>
      </c>
      <c r="C817" s="50" t="s">
        <v>1614</v>
      </c>
      <c r="D817" s="242">
        <v>200</v>
      </c>
      <c r="E817" s="242">
        <v>0</v>
      </c>
      <c r="F817" s="52">
        <f t="shared" si="190"/>
        <v>0</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15528.39</v>
      </c>
      <c r="E819" s="242">
        <v>17890.8</v>
      </c>
      <c r="F819" s="52">
        <f t="shared" si="190"/>
        <v>115.21348961482806</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5422.25</v>
      </c>
      <c r="E824" s="242">
        <v>7984.38</v>
      </c>
      <c r="F824" s="52">
        <f t="shared" si="190"/>
        <v>147.25215547051499</v>
      </c>
    </row>
    <row r="825" spans="1:6" ht="12.75" customHeight="1" x14ac:dyDescent="0.2">
      <c r="A825" s="53" t="s">
        <v>1630</v>
      </c>
      <c r="B825" s="85" t="s">
        <v>1607</v>
      </c>
      <c r="C825" s="50" t="s">
        <v>1630</v>
      </c>
      <c r="D825" s="242">
        <v>4977.1099999999997</v>
      </c>
      <c r="E825" s="242">
        <v>13000</v>
      </c>
      <c r="F825" s="52">
        <f t="shared" si="190"/>
        <v>261.19575416255623</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3258.66</v>
      </c>
      <c r="E828" s="242">
        <v>0</v>
      </c>
      <c r="F828" s="52">
        <f t="shared" si="190"/>
        <v>0</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77500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6636.14</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1104191.57</v>
      </c>
      <c r="E886" s="242">
        <v>0</v>
      </c>
      <c r="F886" s="52">
        <f t="shared" si="190"/>
        <v>0</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53169.65</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25142.43</v>
      </c>
      <c r="E954" s="242">
        <v>73734.899999999994</v>
      </c>
      <c r="F954" s="52">
        <f t="shared" si="190"/>
        <v>293.26878905499586</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1364581.72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1558825.27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891589.95000000007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235266.24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390283.48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14250.81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52144.52</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15070.15</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39973.339999999997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112816.87</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31784.54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667235.31999999995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1645457.75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951387.31000000017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280131.40000000002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402329.45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20585.18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52144.52</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15070.15</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40568.239999999998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112298.34</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28260.03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620335.54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73734.899999999994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73734.899999999994</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1277949.2400000002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123873.12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56214.400000000001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14423.04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14423.04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258.69</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258.69</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21676.25</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219.78</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298.75</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21157.72</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19856.419999999998</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19856.419999999998</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67658.720000000001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67658.720000000001</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1154076.1199999999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668.97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250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1153157.1499999999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5</v>
      </c>
      <c r="G3" s="124">
        <f>IF(RefStr!C12&lt;&gt;"",INT(VALUE(MID(RefStr!C12,1,4))),0)</f>
        <v>2024</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36071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2023-12-21T13:12:35Z</cp:lastPrinted>
  <dcterms:created xsi:type="dcterms:W3CDTF">2022-04-01T05:14:30Z</dcterms:created>
  <dcterms:modified xsi:type="dcterms:W3CDTF">2024-07-15T08:09:03Z</dcterms:modified>
</cp:coreProperties>
</file>